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05\Desktop\"/>
    </mc:Choice>
  </mc:AlternateContent>
  <xr:revisionPtr revIDLastSave="0" documentId="8_{BCDD99CD-2D71-4822-BF6A-C2FE815D80D1}" xr6:coauthVersionLast="45" xr6:coauthVersionMax="45" xr10:uidLastSave="{00000000-0000-0000-0000-000000000000}"/>
  <bookViews>
    <workbookView xWindow="-108" yWindow="-108" windowWidth="23256" windowHeight="12576" xr2:uid="{BFF53869-BA67-469A-B82C-1DA419A27B18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4" i="1" l="1"/>
  <c r="F81" i="1"/>
  <c r="F80" i="1"/>
  <c r="F79" i="1"/>
  <c r="E79" i="1"/>
  <c r="E81" i="1" s="1"/>
  <c r="F78" i="1"/>
  <c r="E78" i="1"/>
  <c r="E82" i="1" s="1"/>
  <c r="F77" i="1"/>
  <c r="E77" i="1"/>
  <c r="D77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77" i="1" s="1"/>
  <c r="F56" i="1"/>
  <c r="F55" i="1"/>
  <c r="E83" i="1" s="1"/>
  <c r="G83" i="1" s="1"/>
  <c r="E55" i="1"/>
  <c r="E57" i="1" s="1"/>
  <c r="F53" i="1"/>
  <c r="E53" i="1"/>
  <c r="F52" i="1"/>
  <c r="E52" i="1"/>
  <c r="D52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52" i="1" s="1"/>
  <c r="G82" i="1" l="1"/>
  <c r="G84" i="1" s="1"/>
  <c r="E84" i="1"/>
  <c r="F57" i="1"/>
</calcChain>
</file>

<file path=xl/sharedStrings.xml><?xml version="1.0" encoding="utf-8"?>
<sst xmlns="http://schemas.openxmlformats.org/spreadsheetml/2006/main" count="137" uniqueCount="75">
  <si>
    <t>BILANCIO DI PREVISIONE 2020</t>
  </si>
  <si>
    <t>SPESA</t>
  </si>
  <si>
    <t>RESPONSABILE</t>
  </si>
  <si>
    <t>CAP.</t>
  </si>
  <si>
    <t>DESCRIZIONE</t>
  </si>
  <si>
    <t>COMPETENZA</t>
  </si>
  <si>
    <t>VARIAZIONE+</t>
  </si>
  <si>
    <t>VARIAZIONE -</t>
  </si>
  <si>
    <t>AGGIORNATA</t>
  </si>
  <si>
    <t>AREA ECONOMICA</t>
  </si>
  <si>
    <t>Spese riscossione TARI 1220</t>
  </si>
  <si>
    <t>ASSISTENTE SOCIALE</t>
  </si>
  <si>
    <t>Rimborsi a famiglie di entrate non dovute</t>
  </si>
  <si>
    <t>LAVORI PUBBLICI</t>
  </si>
  <si>
    <t>Acquisto beni per manutenzione patrimonio</t>
  </si>
  <si>
    <t>Sanificazione immobili comunali</t>
  </si>
  <si>
    <t>Prestazione di servizi e manut. ordinaria patrimonio-utenze</t>
  </si>
  <si>
    <t>Prestazione di servizi manutenzione ordinaria patrimonio</t>
  </si>
  <si>
    <t>Spese derivanti da sentenze sfavorevoli</t>
  </si>
  <si>
    <t>Servizi funzionamento CED</t>
  </si>
  <si>
    <t>AFFARI GENERALI</t>
  </si>
  <si>
    <t>Spese postali uffici amministrativi</t>
  </si>
  <si>
    <t>POLIZIA LOCALE</t>
  </si>
  <si>
    <t>Beni funzionamento ufficio vigilanza</t>
  </si>
  <si>
    <t>Canone collegamento fibra impianto videosorveglianza</t>
  </si>
  <si>
    <t>Servizi funzionamento ufficio vigilanza-canoni MCTC</t>
  </si>
  <si>
    <t>Contributo D. L. 65/2017 R. L. La Buona Scuola 0-6 anni</t>
  </si>
  <si>
    <t>Manutenzione ordinaria Istituto Comprensivo</t>
  </si>
  <si>
    <t>Acquisto di beni per manutenzione ordinaria strade</t>
  </si>
  <si>
    <t>Manutenzione ordinaria strade</t>
  </si>
  <si>
    <t>Servizi funzionamento automezzi comunali</t>
  </si>
  <si>
    <t>Gestione centro diurno anziani - manutenzione ordinaria</t>
  </si>
  <si>
    <t>Spese pulizia palestra 3153</t>
  </si>
  <si>
    <t>Spese per pulizia Biblioteca Comunale</t>
  </si>
  <si>
    <t>Contributi per attività sociali</t>
  </si>
  <si>
    <t>Delega gestione servizi socio assistenziali Comunità</t>
  </si>
  <si>
    <t xml:space="preserve">Spese per Centri Estivi </t>
  </si>
  <si>
    <t>Spese gestione CENTRO DIURNO DISABILI</t>
  </si>
  <si>
    <t>Servizio trasporto disabili</t>
  </si>
  <si>
    <t>Sostegno finanziario abitazioni in locazione</t>
  </si>
  <si>
    <t>Contributi per rette residenziali</t>
  </si>
  <si>
    <t>Manutenzione ordinaria cimitero</t>
  </si>
  <si>
    <t>URBANISTICA</t>
  </si>
  <si>
    <t>Contributo R.L. barriere architettoniche 4182</t>
  </si>
  <si>
    <t>Manutenzione straordinaria immobili Istituto Comprensivo</t>
  </si>
  <si>
    <t>Manutenzione straordinaria scuola materna "Buona scuola 0-6</t>
  </si>
  <si>
    <t>Realizzazione parcheggio di interscambio</t>
  </si>
  <si>
    <t>Riqualificazione e messa in sicur.  piazze comunali INV 117</t>
  </si>
  <si>
    <t>Area feste INV 293</t>
  </si>
  <si>
    <t>Manutenzione straordinaria palestra comunale</t>
  </si>
  <si>
    <t>Acquisto automezzo servizio viabilità</t>
  </si>
  <si>
    <t>Acquisto automezzo Protezione Civile</t>
  </si>
  <si>
    <t>Manutenzione straordinaria asfaltature e servizi connessi</t>
  </si>
  <si>
    <t>Manutenzione straordinaria campo calcio INV 135</t>
  </si>
  <si>
    <t>Manutenzione straordinaria marciapiedi ed eliminazione</t>
  </si>
  <si>
    <t>TOTALI</t>
  </si>
  <si>
    <t xml:space="preserve">corrente </t>
  </si>
  <si>
    <t>capitale</t>
  </si>
  <si>
    <t>p. giro</t>
  </si>
  <si>
    <t>totale</t>
  </si>
  <si>
    <t>ENTRATA</t>
  </si>
  <si>
    <t>AVANZO DI AMMINISTRAZIONE</t>
  </si>
  <si>
    <t>NUOVA IMU art. 1 comma 738 legge 160/2019</t>
  </si>
  <si>
    <t>Tassa sui servizi TASI ART. 1 COMMA 669 l. 147/2013</t>
  </si>
  <si>
    <t>Compensazione ristorni frontalieri</t>
  </si>
  <si>
    <t>Contributo per Centri Estivi - Decreto rilancio 34/2020</t>
  </si>
  <si>
    <t>Proventi uso immobili comunali (ambulatori)</t>
  </si>
  <si>
    <t>Rimborso quote contributi servizi sociali e culturali</t>
  </si>
  <si>
    <t>Contributi Statali investimenti</t>
  </si>
  <si>
    <t>Contributo R.L. barriere architettoniche 2196</t>
  </si>
  <si>
    <t>Contributo RL legge 9/2020</t>
  </si>
  <si>
    <t>equilibrio corrente</t>
  </si>
  <si>
    <t>equilibrio capitale</t>
  </si>
  <si>
    <t>Manutenzione straordinaria palazzo comunale INV 124</t>
  </si>
  <si>
    <t>VARIAZIONE DI CONSIGLIO COMUNALE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</si>
</sst>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name val="Times New Roman"/>
      <family val="1"/>
    </font>
    <font>
      <sz val="20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b/>
      <sz val="26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3" fontId="2" fillId="0" borderId="0" xfId="0" applyNumberFormat="1" applyFont="1"/>
    <xf numFmtId="0" fontId="3" fillId="0" borderId="0" xfId="0" applyFont="1"/>
    <xf numFmtId="0" fontId="4" fillId="0" borderId="0" xfId="0" applyFont="1"/>
    <xf numFmtId="43" fontId="4" fillId="0" borderId="0" xfId="1" applyFont="1"/>
    <xf numFmtId="3" fontId="4" fillId="0" borderId="0" xfId="0" applyNumberFormat="1" applyFont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43" fontId="8" fillId="0" borderId="0" xfId="1" applyFont="1"/>
    <xf numFmtId="3" fontId="9" fillId="0" borderId="0" xfId="0" applyNumberFormat="1" applyFont="1"/>
    <xf numFmtId="0" fontId="9" fillId="0" borderId="0" xfId="0" applyFont="1"/>
    <xf numFmtId="43" fontId="7" fillId="0" borderId="0" xfId="1" applyFont="1"/>
    <xf numFmtId="0" fontId="4" fillId="0" borderId="0" xfId="0" applyFont="1" applyAlignment="1">
      <alignment horizontal="right"/>
    </xf>
    <xf numFmtId="4" fontId="0" fillId="0" borderId="0" xfId="0" applyNumberForma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66DAB-4ECC-42AE-9CD5-EB063E4F631D}">
  <sheetPr>
    <pageSetUpPr fitToPage="1"/>
  </sheetPr>
  <dimension ref="A3:XFD84"/>
  <sheetViews>
    <sheetView tabSelected="1" workbookViewId="0">
      <selection activeCell="A5" sqref="A5"/>
    </sheetView>
  </sheetViews>
  <sheetFormatPr defaultColWidth="9.109375" defaultRowHeight="15.6" x14ac:dyDescent="0.3"/>
  <cols>
    <col min="1" max="1" width="25.33203125" style="3" customWidth="1"/>
    <col min="2" max="2" width="10.44140625" style="5" bestFit="1" customWidth="1"/>
    <col min="3" max="3" width="59.6640625" style="3" customWidth="1"/>
    <col min="4" max="4" width="17.6640625" style="4" bestFit="1" customWidth="1"/>
    <col min="5" max="5" width="15.6640625" style="4" bestFit="1" customWidth="1"/>
    <col min="6" max="6" width="15.88671875" style="4" bestFit="1" customWidth="1"/>
    <col min="7" max="7" width="16.44140625" style="4" bestFit="1" customWidth="1"/>
    <col min="8" max="8" width="54.44140625" style="5" bestFit="1" customWidth="1"/>
    <col min="9" max="9" width="14" style="5" bestFit="1" customWidth="1"/>
    <col min="10" max="10" width="11.5546875" style="5" bestFit="1" customWidth="1"/>
    <col min="11" max="11" width="12.33203125" style="5" customWidth="1"/>
    <col min="12" max="254" width="9.109375" style="3"/>
    <col min="255" max="256" width="6.88671875" style="3" bestFit="1" customWidth="1"/>
    <col min="257" max="257" width="22.33203125" style="3" customWidth="1"/>
    <col min="258" max="258" width="10.44140625" style="3" bestFit="1" customWidth="1"/>
    <col min="259" max="259" width="77.5546875" style="3" bestFit="1" customWidth="1"/>
    <col min="260" max="260" width="17.6640625" style="3" bestFit="1" customWidth="1"/>
    <col min="261" max="261" width="15.6640625" style="3" bestFit="1" customWidth="1"/>
    <col min="262" max="262" width="15.88671875" style="3" bestFit="1" customWidth="1"/>
    <col min="263" max="263" width="15.6640625" style="3" bestFit="1" customWidth="1"/>
    <col min="264" max="264" width="39.44140625" style="3" customWidth="1"/>
    <col min="265" max="265" width="14" style="3" bestFit="1" customWidth="1"/>
    <col min="266" max="266" width="11.5546875" style="3" bestFit="1" customWidth="1"/>
    <col min="267" max="267" width="12.33203125" style="3" customWidth="1"/>
    <col min="268" max="510" width="9.109375" style="3"/>
    <col min="511" max="512" width="6.88671875" style="3" bestFit="1" customWidth="1"/>
    <col min="513" max="513" width="22.33203125" style="3" customWidth="1"/>
    <col min="514" max="514" width="10.44140625" style="3" bestFit="1" customWidth="1"/>
    <col min="515" max="515" width="77.5546875" style="3" bestFit="1" customWidth="1"/>
    <col min="516" max="516" width="17.6640625" style="3" bestFit="1" customWidth="1"/>
    <col min="517" max="517" width="15.6640625" style="3" bestFit="1" customWidth="1"/>
    <col min="518" max="518" width="15.88671875" style="3" bestFit="1" customWidth="1"/>
    <col min="519" max="519" width="15.6640625" style="3" bestFit="1" customWidth="1"/>
    <col min="520" max="520" width="39.44140625" style="3" customWidth="1"/>
    <col min="521" max="521" width="14" style="3" bestFit="1" customWidth="1"/>
    <col min="522" max="522" width="11.5546875" style="3" bestFit="1" customWidth="1"/>
    <col min="523" max="523" width="12.33203125" style="3" customWidth="1"/>
    <col min="524" max="766" width="9.109375" style="3"/>
    <col min="767" max="768" width="6.88671875" style="3" bestFit="1" customWidth="1"/>
    <col min="769" max="769" width="22.33203125" style="3" customWidth="1"/>
    <col min="770" max="770" width="10.44140625" style="3" bestFit="1" customWidth="1"/>
    <col min="771" max="771" width="77.5546875" style="3" bestFit="1" customWidth="1"/>
    <col min="772" max="772" width="17.6640625" style="3" bestFit="1" customWidth="1"/>
    <col min="773" max="773" width="15.6640625" style="3" bestFit="1" customWidth="1"/>
    <col min="774" max="774" width="15.88671875" style="3" bestFit="1" customWidth="1"/>
    <col min="775" max="775" width="15.6640625" style="3" bestFit="1" customWidth="1"/>
    <col min="776" max="776" width="39.44140625" style="3" customWidth="1"/>
    <col min="777" max="777" width="14" style="3" bestFit="1" customWidth="1"/>
    <col min="778" max="778" width="11.5546875" style="3" bestFit="1" customWidth="1"/>
    <col min="779" max="779" width="12.33203125" style="3" customWidth="1"/>
    <col min="780" max="1022" width="9.109375" style="3"/>
    <col min="1023" max="1024" width="6.88671875" style="3" bestFit="1" customWidth="1"/>
    <col min="1025" max="1025" width="22.33203125" style="3" customWidth="1"/>
    <col min="1026" max="1026" width="10.44140625" style="3" bestFit="1" customWidth="1"/>
    <col min="1027" max="1027" width="77.5546875" style="3" bestFit="1" customWidth="1"/>
    <col min="1028" max="1028" width="17.6640625" style="3" bestFit="1" customWidth="1"/>
    <col min="1029" max="1029" width="15.6640625" style="3" bestFit="1" customWidth="1"/>
    <col min="1030" max="1030" width="15.88671875" style="3" bestFit="1" customWidth="1"/>
    <col min="1031" max="1031" width="15.6640625" style="3" bestFit="1" customWidth="1"/>
    <col min="1032" max="1032" width="39.44140625" style="3" customWidth="1"/>
    <col min="1033" max="1033" width="14" style="3" bestFit="1" customWidth="1"/>
    <col min="1034" max="1034" width="11.5546875" style="3" bestFit="1" customWidth="1"/>
    <col min="1035" max="1035" width="12.33203125" style="3" customWidth="1"/>
    <col min="1036" max="1278" width="9.109375" style="3"/>
    <col min="1279" max="1280" width="6.88671875" style="3" bestFit="1" customWidth="1"/>
    <col min="1281" max="1281" width="22.33203125" style="3" customWidth="1"/>
    <col min="1282" max="1282" width="10.44140625" style="3" bestFit="1" customWidth="1"/>
    <col min="1283" max="1283" width="77.5546875" style="3" bestFit="1" customWidth="1"/>
    <col min="1284" max="1284" width="17.6640625" style="3" bestFit="1" customWidth="1"/>
    <col min="1285" max="1285" width="15.6640625" style="3" bestFit="1" customWidth="1"/>
    <col min="1286" max="1286" width="15.88671875" style="3" bestFit="1" customWidth="1"/>
    <col min="1287" max="1287" width="15.6640625" style="3" bestFit="1" customWidth="1"/>
    <col min="1288" max="1288" width="39.44140625" style="3" customWidth="1"/>
    <col min="1289" max="1289" width="14" style="3" bestFit="1" customWidth="1"/>
    <col min="1290" max="1290" width="11.5546875" style="3" bestFit="1" customWidth="1"/>
    <col min="1291" max="1291" width="12.33203125" style="3" customWidth="1"/>
    <col min="1292" max="1534" width="9.109375" style="3"/>
    <col min="1535" max="1536" width="6.88671875" style="3" bestFit="1" customWidth="1"/>
    <col min="1537" max="1537" width="22.33203125" style="3" customWidth="1"/>
    <col min="1538" max="1538" width="10.44140625" style="3" bestFit="1" customWidth="1"/>
    <col min="1539" max="1539" width="77.5546875" style="3" bestFit="1" customWidth="1"/>
    <col min="1540" max="1540" width="17.6640625" style="3" bestFit="1" customWidth="1"/>
    <col min="1541" max="1541" width="15.6640625" style="3" bestFit="1" customWidth="1"/>
    <col min="1542" max="1542" width="15.88671875" style="3" bestFit="1" customWidth="1"/>
    <col min="1543" max="1543" width="15.6640625" style="3" bestFit="1" customWidth="1"/>
    <col min="1544" max="1544" width="39.44140625" style="3" customWidth="1"/>
    <col min="1545" max="1545" width="14" style="3" bestFit="1" customWidth="1"/>
    <col min="1546" max="1546" width="11.5546875" style="3" bestFit="1" customWidth="1"/>
    <col min="1547" max="1547" width="12.33203125" style="3" customWidth="1"/>
    <col min="1548" max="1790" width="9.109375" style="3"/>
    <col min="1791" max="1792" width="6.88671875" style="3" bestFit="1" customWidth="1"/>
    <col min="1793" max="1793" width="22.33203125" style="3" customWidth="1"/>
    <col min="1794" max="1794" width="10.44140625" style="3" bestFit="1" customWidth="1"/>
    <col min="1795" max="1795" width="77.5546875" style="3" bestFit="1" customWidth="1"/>
    <col min="1796" max="1796" width="17.6640625" style="3" bestFit="1" customWidth="1"/>
    <col min="1797" max="1797" width="15.6640625" style="3" bestFit="1" customWidth="1"/>
    <col min="1798" max="1798" width="15.88671875" style="3" bestFit="1" customWidth="1"/>
    <col min="1799" max="1799" width="15.6640625" style="3" bestFit="1" customWidth="1"/>
    <col min="1800" max="1800" width="39.44140625" style="3" customWidth="1"/>
    <col min="1801" max="1801" width="14" style="3" bestFit="1" customWidth="1"/>
    <col min="1802" max="1802" width="11.5546875" style="3" bestFit="1" customWidth="1"/>
    <col min="1803" max="1803" width="12.33203125" style="3" customWidth="1"/>
    <col min="1804" max="2046" width="9.109375" style="3"/>
    <col min="2047" max="2048" width="6.88671875" style="3" bestFit="1" customWidth="1"/>
    <col min="2049" max="2049" width="22.33203125" style="3" customWidth="1"/>
    <col min="2050" max="2050" width="10.44140625" style="3" bestFit="1" customWidth="1"/>
    <col min="2051" max="2051" width="77.5546875" style="3" bestFit="1" customWidth="1"/>
    <col min="2052" max="2052" width="17.6640625" style="3" bestFit="1" customWidth="1"/>
    <col min="2053" max="2053" width="15.6640625" style="3" bestFit="1" customWidth="1"/>
    <col min="2054" max="2054" width="15.88671875" style="3" bestFit="1" customWidth="1"/>
    <col min="2055" max="2055" width="15.6640625" style="3" bestFit="1" customWidth="1"/>
    <col min="2056" max="2056" width="39.44140625" style="3" customWidth="1"/>
    <col min="2057" max="2057" width="14" style="3" bestFit="1" customWidth="1"/>
    <col min="2058" max="2058" width="11.5546875" style="3" bestFit="1" customWidth="1"/>
    <col min="2059" max="2059" width="12.33203125" style="3" customWidth="1"/>
    <col min="2060" max="2302" width="9.109375" style="3"/>
    <col min="2303" max="2304" width="6.88671875" style="3" bestFit="1" customWidth="1"/>
    <col min="2305" max="2305" width="22.33203125" style="3" customWidth="1"/>
    <col min="2306" max="2306" width="10.44140625" style="3" bestFit="1" customWidth="1"/>
    <col min="2307" max="2307" width="77.5546875" style="3" bestFit="1" customWidth="1"/>
    <col min="2308" max="2308" width="17.6640625" style="3" bestFit="1" customWidth="1"/>
    <col min="2309" max="2309" width="15.6640625" style="3" bestFit="1" customWidth="1"/>
    <col min="2310" max="2310" width="15.88671875" style="3" bestFit="1" customWidth="1"/>
    <col min="2311" max="2311" width="15.6640625" style="3" bestFit="1" customWidth="1"/>
    <col min="2312" max="2312" width="39.44140625" style="3" customWidth="1"/>
    <col min="2313" max="2313" width="14" style="3" bestFit="1" customWidth="1"/>
    <col min="2314" max="2314" width="11.5546875" style="3" bestFit="1" customWidth="1"/>
    <col min="2315" max="2315" width="12.33203125" style="3" customWidth="1"/>
    <col min="2316" max="2558" width="9.109375" style="3"/>
    <col min="2559" max="2560" width="6.88671875" style="3" bestFit="1" customWidth="1"/>
    <col min="2561" max="2561" width="22.33203125" style="3" customWidth="1"/>
    <col min="2562" max="2562" width="10.44140625" style="3" bestFit="1" customWidth="1"/>
    <col min="2563" max="2563" width="77.5546875" style="3" bestFit="1" customWidth="1"/>
    <col min="2564" max="2564" width="17.6640625" style="3" bestFit="1" customWidth="1"/>
    <col min="2565" max="2565" width="15.6640625" style="3" bestFit="1" customWidth="1"/>
    <col min="2566" max="2566" width="15.88671875" style="3" bestFit="1" customWidth="1"/>
    <col min="2567" max="2567" width="15.6640625" style="3" bestFit="1" customWidth="1"/>
    <col min="2568" max="2568" width="39.44140625" style="3" customWidth="1"/>
    <col min="2569" max="2569" width="14" style="3" bestFit="1" customWidth="1"/>
    <col min="2570" max="2570" width="11.5546875" style="3" bestFit="1" customWidth="1"/>
    <col min="2571" max="2571" width="12.33203125" style="3" customWidth="1"/>
    <col min="2572" max="2814" width="9.109375" style="3"/>
    <col min="2815" max="2816" width="6.88671875" style="3" bestFit="1" customWidth="1"/>
    <col min="2817" max="2817" width="22.33203125" style="3" customWidth="1"/>
    <col min="2818" max="2818" width="10.44140625" style="3" bestFit="1" customWidth="1"/>
    <col min="2819" max="2819" width="77.5546875" style="3" bestFit="1" customWidth="1"/>
    <col min="2820" max="2820" width="17.6640625" style="3" bestFit="1" customWidth="1"/>
    <col min="2821" max="2821" width="15.6640625" style="3" bestFit="1" customWidth="1"/>
    <col min="2822" max="2822" width="15.88671875" style="3" bestFit="1" customWidth="1"/>
    <col min="2823" max="2823" width="15.6640625" style="3" bestFit="1" customWidth="1"/>
    <col min="2824" max="2824" width="39.44140625" style="3" customWidth="1"/>
    <col min="2825" max="2825" width="14" style="3" bestFit="1" customWidth="1"/>
    <col min="2826" max="2826" width="11.5546875" style="3" bestFit="1" customWidth="1"/>
    <col min="2827" max="2827" width="12.33203125" style="3" customWidth="1"/>
    <col min="2828" max="3070" width="9.109375" style="3"/>
    <col min="3071" max="3072" width="6.88671875" style="3" bestFit="1" customWidth="1"/>
    <col min="3073" max="3073" width="22.33203125" style="3" customWidth="1"/>
    <col min="3074" max="3074" width="10.44140625" style="3" bestFit="1" customWidth="1"/>
    <col min="3075" max="3075" width="77.5546875" style="3" bestFit="1" customWidth="1"/>
    <col min="3076" max="3076" width="17.6640625" style="3" bestFit="1" customWidth="1"/>
    <col min="3077" max="3077" width="15.6640625" style="3" bestFit="1" customWidth="1"/>
    <col min="3078" max="3078" width="15.88671875" style="3" bestFit="1" customWidth="1"/>
    <col min="3079" max="3079" width="15.6640625" style="3" bestFit="1" customWidth="1"/>
    <col min="3080" max="3080" width="39.44140625" style="3" customWidth="1"/>
    <col min="3081" max="3081" width="14" style="3" bestFit="1" customWidth="1"/>
    <col min="3082" max="3082" width="11.5546875" style="3" bestFit="1" customWidth="1"/>
    <col min="3083" max="3083" width="12.33203125" style="3" customWidth="1"/>
    <col min="3084" max="3326" width="9.109375" style="3"/>
    <col min="3327" max="3328" width="6.88671875" style="3" bestFit="1" customWidth="1"/>
    <col min="3329" max="3329" width="22.33203125" style="3" customWidth="1"/>
    <col min="3330" max="3330" width="10.44140625" style="3" bestFit="1" customWidth="1"/>
    <col min="3331" max="3331" width="77.5546875" style="3" bestFit="1" customWidth="1"/>
    <col min="3332" max="3332" width="17.6640625" style="3" bestFit="1" customWidth="1"/>
    <col min="3333" max="3333" width="15.6640625" style="3" bestFit="1" customWidth="1"/>
    <col min="3334" max="3334" width="15.88671875" style="3" bestFit="1" customWidth="1"/>
    <col min="3335" max="3335" width="15.6640625" style="3" bestFit="1" customWidth="1"/>
    <col min="3336" max="3336" width="39.44140625" style="3" customWidth="1"/>
    <col min="3337" max="3337" width="14" style="3" bestFit="1" customWidth="1"/>
    <col min="3338" max="3338" width="11.5546875" style="3" bestFit="1" customWidth="1"/>
    <col min="3339" max="3339" width="12.33203125" style="3" customWidth="1"/>
    <col min="3340" max="3582" width="9.109375" style="3"/>
    <col min="3583" max="3584" width="6.88671875" style="3" bestFit="1" customWidth="1"/>
    <col min="3585" max="3585" width="22.33203125" style="3" customWidth="1"/>
    <col min="3586" max="3586" width="10.44140625" style="3" bestFit="1" customWidth="1"/>
    <col min="3587" max="3587" width="77.5546875" style="3" bestFit="1" customWidth="1"/>
    <col min="3588" max="3588" width="17.6640625" style="3" bestFit="1" customWidth="1"/>
    <col min="3589" max="3589" width="15.6640625" style="3" bestFit="1" customWidth="1"/>
    <col min="3590" max="3590" width="15.88671875" style="3" bestFit="1" customWidth="1"/>
    <col min="3591" max="3591" width="15.6640625" style="3" bestFit="1" customWidth="1"/>
    <col min="3592" max="3592" width="39.44140625" style="3" customWidth="1"/>
    <col min="3593" max="3593" width="14" style="3" bestFit="1" customWidth="1"/>
    <col min="3594" max="3594" width="11.5546875" style="3" bestFit="1" customWidth="1"/>
    <col min="3595" max="3595" width="12.33203125" style="3" customWidth="1"/>
    <col min="3596" max="3838" width="9.109375" style="3"/>
    <col min="3839" max="3840" width="6.88671875" style="3" bestFit="1" customWidth="1"/>
    <col min="3841" max="3841" width="22.33203125" style="3" customWidth="1"/>
    <col min="3842" max="3842" width="10.44140625" style="3" bestFit="1" customWidth="1"/>
    <col min="3843" max="3843" width="77.5546875" style="3" bestFit="1" customWidth="1"/>
    <col min="3844" max="3844" width="17.6640625" style="3" bestFit="1" customWidth="1"/>
    <col min="3845" max="3845" width="15.6640625" style="3" bestFit="1" customWidth="1"/>
    <col min="3846" max="3846" width="15.88671875" style="3" bestFit="1" customWidth="1"/>
    <col min="3847" max="3847" width="15.6640625" style="3" bestFit="1" customWidth="1"/>
    <col min="3848" max="3848" width="39.44140625" style="3" customWidth="1"/>
    <col min="3849" max="3849" width="14" style="3" bestFit="1" customWidth="1"/>
    <col min="3850" max="3850" width="11.5546875" style="3" bestFit="1" customWidth="1"/>
    <col min="3851" max="3851" width="12.33203125" style="3" customWidth="1"/>
    <col min="3852" max="4094" width="9.109375" style="3"/>
    <col min="4095" max="4096" width="6.88671875" style="3" bestFit="1" customWidth="1"/>
    <col min="4097" max="4097" width="22.33203125" style="3" customWidth="1"/>
    <col min="4098" max="4098" width="10.44140625" style="3" bestFit="1" customWidth="1"/>
    <col min="4099" max="4099" width="77.5546875" style="3" bestFit="1" customWidth="1"/>
    <col min="4100" max="4100" width="17.6640625" style="3" bestFit="1" customWidth="1"/>
    <col min="4101" max="4101" width="15.6640625" style="3" bestFit="1" customWidth="1"/>
    <col min="4102" max="4102" width="15.88671875" style="3" bestFit="1" customWidth="1"/>
    <col min="4103" max="4103" width="15.6640625" style="3" bestFit="1" customWidth="1"/>
    <col min="4104" max="4104" width="39.44140625" style="3" customWidth="1"/>
    <col min="4105" max="4105" width="14" style="3" bestFit="1" customWidth="1"/>
    <col min="4106" max="4106" width="11.5546875" style="3" bestFit="1" customWidth="1"/>
    <col min="4107" max="4107" width="12.33203125" style="3" customWidth="1"/>
    <col min="4108" max="4350" width="9.109375" style="3"/>
    <col min="4351" max="4352" width="6.88671875" style="3" bestFit="1" customWidth="1"/>
    <col min="4353" max="4353" width="22.33203125" style="3" customWidth="1"/>
    <col min="4354" max="4354" width="10.44140625" style="3" bestFit="1" customWidth="1"/>
    <col min="4355" max="4355" width="77.5546875" style="3" bestFit="1" customWidth="1"/>
    <col min="4356" max="4356" width="17.6640625" style="3" bestFit="1" customWidth="1"/>
    <col min="4357" max="4357" width="15.6640625" style="3" bestFit="1" customWidth="1"/>
    <col min="4358" max="4358" width="15.88671875" style="3" bestFit="1" customWidth="1"/>
    <col min="4359" max="4359" width="15.6640625" style="3" bestFit="1" customWidth="1"/>
    <col min="4360" max="4360" width="39.44140625" style="3" customWidth="1"/>
    <col min="4361" max="4361" width="14" style="3" bestFit="1" customWidth="1"/>
    <col min="4362" max="4362" width="11.5546875" style="3" bestFit="1" customWidth="1"/>
    <col min="4363" max="4363" width="12.33203125" style="3" customWidth="1"/>
    <col min="4364" max="4606" width="9.109375" style="3"/>
    <col min="4607" max="4608" width="6.88671875" style="3" bestFit="1" customWidth="1"/>
    <col min="4609" max="4609" width="22.33203125" style="3" customWidth="1"/>
    <col min="4610" max="4610" width="10.44140625" style="3" bestFit="1" customWidth="1"/>
    <col min="4611" max="4611" width="77.5546875" style="3" bestFit="1" customWidth="1"/>
    <col min="4612" max="4612" width="17.6640625" style="3" bestFit="1" customWidth="1"/>
    <col min="4613" max="4613" width="15.6640625" style="3" bestFit="1" customWidth="1"/>
    <col min="4614" max="4614" width="15.88671875" style="3" bestFit="1" customWidth="1"/>
    <col min="4615" max="4615" width="15.6640625" style="3" bestFit="1" customWidth="1"/>
    <col min="4616" max="4616" width="39.44140625" style="3" customWidth="1"/>
    <col min="4617" max="4617" width="14" style="3" bestFit="1" customWidth="1"/>
    <col min="4618" max="4618" width="11.5546875" style="3" bestFit="1" customWidth="1"/>
    <col min="4619" max="4619" width="12.33203125" style="3" customWidth="1"/>
    <col min="4620" max="4862" width="9.109375" style="3"/>
    <col min="4863" max="4864" width="6.88671875" style="3" bestFit="1" customWidth="1"/>
    <col min="4865" max="4865" width="22.33203125" style="3" customWidth="1"/>
    <col min="4866" max="4866" width="10.44140625" style="3" bestFit="1" customWidth="1"/>
    <col min="4867" max="4867" width="77.5546875" style="3" bestFit="1" customWidth="1"/>
    <col min="4868" max="4868" width="17.6640625" style="3" bestFit="1" customWidth="1"/>
    <col min="4869" max="4869" width="15.6640625" style="3" bestFit="1" customWidth="1"/>
    <col min="4870" max="4870" width="15.88671875" style="3" bestFit="1" customWidth="1"/>
    <col min="4871" max="4871" width="15.6640625" style="3" bestFit="1" customWidth="1"/>
    <col min="4872" max="4872" width="39.44140625" style="3" customWidth="1"/>
    <col min="4873" max="4873" width="14" style="3" bestFit="1" customWidth="1"/>
    <col min="4874" max="4874" width="11.5546875" style="3" bestFit="1" customWidth="1"/>
    <col min="4875" max="4875" width="12.33203125" style="3" customWidth="1"/>
    <col min="4876" max="5118" width="9.109375" style="3"/>
    <col min="5119" max="5120" width="6.88671875" style="3" bestFit="1" customWidth="1"/>
    <col min="5121" max="5121" width="22.33203125" style="3" customWidth="1"/>
    <col min="5122" max="5122" width="10.44140625" style="3" bestFit="1" customWidth="1"/>
    <col min="5123" max="5123" width="77.5546875" style="3" bestFit="1" customWidth="1"/>
    <col min="5124" max="5124" width="17.6640625" style="3" bestFit="1" customWidth="1"/>
    <col min="5125" max="5125" width="15.6640625" style="3" bestFit="1" customWidth="1"/>
    <col min="5126" max="5126" width="15.88671875" style="3" bestFit="1" customWidth="1"/>
    <col min="5127" max="5127" width="15.6640625" style="3" bestFit="1" customWidth="1"/>
    <col min="5128" max="5128" width="39.44140625" style="3" customWidth="1"/>
    <col min="5129" max="5129" width="14" style="3" bestFit="1" customWidth="1"/>
    <col min="5130" max="5130" width="11.5546875" style="3" bestFit="1" customWidth="1"/>
    <col min="5131" max="5131" width="12.33203125" style="3" customWidth="1"/>
    <col min="5132" max="5374" width="9.109375" style="3"/>
    <col min="5375" max="5376" width="6.88671875" style="3" bestFit="1" customWidth="1"/>
    <col min="5377" max="5377" width="22.33203125" style="3" customWidth="1"/>
    <col min="5378" max="5378" width="10.44140625" style="3" bestFit="1" customWidth="1"/>
    <col min="5379" max="5379" width="77.5546875" style="3" bestFit="1" customWidth="1"/>
    <col min="5380" max="5380" width="17.6640625" style="3" bestFit="1" customWidth="1"/>
    <col min="5381" max="5381" width="15.6640625" style="3" bestFit="1" customWidth="1"/>
    <col min="5382" max="5382" width="15.88671875" style="3" bestFit="1" customWidth="1"/>
    <col min="5383" max="5383" width="15.6640625" style="3" bestFit="1" customWidth="1"/>
    <col min="5384" max="5384" width="39.44140625" style="3" customWidth="1"/>
    <col min="5385" max="5385" width="14" style="3" bestFit="1" customWidth="1"/>
    <col min="5386" max="5386" width="11.5546875" style="3" bestFit="1" customWidth="1"/>
    <col min="5387" max="5387" width="12.33203125" style="3" customWidth="1"/>
    <col min="5388" max="5630" width="9.109375" style="3"/>
    <col min="5631" max="5632" width="6.88671875" style="3" bestFit="1" customWidth="1"/>
    <col min="5633" max="5633" width="22.33203125" style="3" customWidth="1"/>
    <col min="5634" max="5634" width="10.44140625" style="3" bestFit="1" customWidth="1"/>
    <col min="5635" max="5635" width="77.5546875" style="3" bestFit="1" customWidth="1"/>
    <col min="5636" max="5636" width="17.6640625" style="3" bestFit="1" customWidth="1"/>
    <col min="5637" max="5637" width="15.6640625" style="3" bestFit="1" customWidth="1"/>
    <col min="5638" max="5638" width="15.88671875" style="3" bestFit="1" customWidth="1"/>
    <col min="5639" max="5639" width="15.6640625" style="3" bestFit="1" customWidth="1"/>
    <col min="5640" max="5640" width="39.44140625" style="3" customWidth="1"/>
    <col min="5641" max="5641" width="14" style="3" bestFit="1" customWidth="1"/>
    <col min="5642" max="5642" width="11.5546875" style="3" bestFit="1" customWidth="1"/>
    <col min="5643" max="5643" width="12.33203125" style="3" customWidth="1"/>
    <col min="5644" max="5886" width="9.109375" style="3"/>
    <col min="5887" max="5888" width="6.88671875" style="3" bestFit="1" customWidth="1"/>
    <col min="5889" max="5889" width="22.33203125" style="3" customWidth="1"/>
    <col min="5890" max="5890" width="10.44140625" style="3" bestFit="1" customWidth="1"/>
    <col min="5891" max="5891" width="77.5546875" style="3" bestFit="1" customWidth="1"/>
    <col min="5892" max="5892" width="17.6640625" style="3" bestFit="1" customWidth="1"/>
    <col min="5893" max="5893" width="15.6640625" style="3" bestFit="1" customWidth="1"/>
    <col min="5894" max="5894" width="15.88671875" style="3" bestFit="1" customWidth="1"/>
    <col min="5895" max="5895" width="15.6640625" style="3" bestFit="1" customWidth="1"/>
    <col min="5896" max="5896" width="39.44140625" style="3" customWidth="1"/>
    <col min="5897" max="5897" width="14" style="3" bestFit="1" customWidth="1"/>
    <col min="5898" max="5898" width="11.5546875" style="3" bestFit="1" customWidth="1"/>
    <col min="5899" max="5899" width="12.33203125" style="3" customWidth="1"/>
    <col min="5900" max="6142" width="9.109375" style="3"/>
    <col min="6143" max="6144" width="6.88671875" style="3" bestFit="1" customWidth="1"/>
    <col min="6145" max="6145" width="22.33203125" style="3" customWidth="1"/>
    <col min="6146" max="6146" width="10.44140625" style="3" bestFit="1" customWidth="1"/>
    <col min="6147" max="6147" width="77.5546875" style="3" bestFit="1" customWidth="1"/>
    <col min="6148" max="6148" width="17.6640625" style="3" bestFit="1" customWidth="1"/>
    <col min="6149" max="6149" width="15.6640625" style="3" bestFit="1" customWidth="1"/>
    <col min="6150" max="6150" width="15.88671875" style="3" bestFit="1" customWidth="1"/>
    <col min="6151" max="6151" width="15.6640625" style="3" bestFit="1" customWidth="1"/>
    <col min="6152" max="6152" width="39.44140625" style="3" customWidth="1"/>
    <col min="6153" max="6153" width="14" style="3" bestFit="1" customWidth="1"/>
    <col min="6154" max="6154" width="11.5546875" style="3" bestFit="1" customWidth="1"/>
    <col min="6155" max="6155" width="12.33203125" style="3" customWidth="1"/>
    <col min="6156" max="6398" width="9.109375" style="3"/>
    <col min="6399" max="6400" width="6.88671875" style="3" bestFit="1" customWidth="1"/>
    <col min="6401" max="6401" width="22.33203125" style="3" customWidth="1"/>
    <col min="6402" max="6402" width="10.44140625" style="3" bestFit="1" customWidth="1"/>
    <col min="6403" max="6403" width="77.5546875" style="3" bestFit="1" customWidth="1"/>
    <col min="6404" max="6404" width="17.6640625" style="3" bestFit="1" customWidth="1"/>
    <col min="6405" max="6405" width="15.6640625" style="3" bestFit="1" customWidth="1"/>
    <col min="6406" max="6406" width="15.88671875" style="3" bestFit="1" customWidth="1"/>
    <col min="6407" max="6407" width="15.6640625" style="3" bestFit="1" customWidth="1"/>
    <col min="6408" max="6408" width="39.44140625" style="3" customWidth="1"/>
    <col min="6409" max="6409" width="14" style="3" bestFit="1" customWidth="1"/>
    <col min="6410" max="6410" width="11.5546875" style="3" bestFit="1" customWidth="1"/>
    <col min="6411" max="6411" width="12.33203125" style="3" customWidth="1"/>
    <col min="6412" max="6654" width="9.109375" style="3"/>
    <col min="6655" max="6656" width="6.88671875" style="3" bestFit="1" customWidth="1"/>
    <col min="6657" max="6657" width="22.33203125" style="3" customWidth="1"/>
    <col min="6658" max="6658" width="10.44140625" style="3" bestFit="1" customWidth="1"/>
    <col min="6659" max="6659" width="77.5546875" style="3" bestFit="1" customWidth="1"/>
    <col min="6660" max="6660" width="17.6640625" style="3" bestFit="1" customWidth="1"/>
    <col min="6661" max="6661" width="15.6640625" style="3" bestFit="1" customWidth="1"/>
    <col min="6662" max="6662" width="15.88671875" style="3" bestFit="1" customWidth="1"/>
    <col min="6663" max="6663" width="15.6640625" style="3" bestFit="1" customWidth="1"/>
    <col min="6664" max="6664" width="39.44140625" style="3" customWidth="1"/>
    <col min="6665" max="6665" width="14" style="3" bestFit="1" customWidth="1"/>
    <col min="6666" max="6666" width="11.5546875" style="3" bestFit="1" customWidth="1"/>
    <col min="6667" max="6667" width="12.33203125" style="3" customWidth="1"/>
    <col min="6668" max="6910" width="9.109375" style="3"/>
    <col min="6911" max="6912" width="6.88671875" style="3" bestFit="1" customWidth="1"/>
    <col min="6913" max="6913" width="22.33203125" style="3" customWidth="1"/>
    <col min="6914" max="6914" width="10.44140625" style="3" bestFit="1" customWidth="1"/>
    <col min="6915" max="6915" width="77.5546875" style="3" bestFit="1" customWidth="1"/>
    <col min="6916" max="6916" width="17.6640625" style="3" bestFit="1" customWidth="1"/>
    <col min="6917" max="6917" width="15.6640625" style="3" bestFit="1" customWidth="1"/>
    <col min="6918" max="6918" width="15.88671875" style="3" bestFit="1" customWidth="1"/>
    <col min="6919" max="6919" width="15.6640625" style="3" bestFit="1" customWidth="1"/>
    <col min="6920" max="6920" width="39.44140625" style="3" customWidth="1"/>
    <col min="6921" max="6921" width="14" style="3" bestFit="1" customWidth="1"/>
    <col min="6922" max="6922" width="11.5546875" style="3" bestFit="1" customWidth="1"/>
    <col min="6923" max="6923" width="12.33203125" style="3" customWidth="1"/>
    <col min="6924" max="7166" width="9.109375" style="3"/>
    <col min="7167" max="7168" width="6.88671875" style="3" bestFit="1" customWidth="1"/>
    <col min="7169" max="7169" width="22.33203125" style="3" customWidth="1"/>
    <col min="7170" max="7170" width="10.44140625" style="3" bestFit="1" customWidth="1"/>
    <col min="7171" max="7171" width="77.5546875" style="3" bestFit="1" customWidth="1"/>
    <col min="7172" max="7172" width="17.6640625" style="3" bestFit="1" customWidth="1"/>
    <col min="7173" max="7173" width="15.6640625" style="3" bestFit="1" customWidth="1"/>
    <col min="7174" max="7174" width="15.88671875" style="3" bestFit="1" customWidth="1"/>
    <col min="7175" max="7175" width="15.6640625" style="3" bestFit="1" customWidth="1"/>
    <col min="7176" max="7176" width="39.44140625" style="3" customWidth="1"/>
    <col min="7177" max="7177" width="14" style="3" bestFit="1" customWidth="1"/>
    <col min="7178" max="7178" width="11.5546875" style="3" bestFit="1" customWidth="1"/>
    <col min="7179" max="7179" width="12.33203125" style="3" customWidth="1"/>
    <col min="7180" max="7422" width="9.109375" style="3"/>
    <col min="7423" max="7424" width="6.88671875" style="3" bestFit="1" customWidth="1"/>
    <col min="7425" max="7425" width="22.33203125" style="3" customWidth="1"/>
    <col min="7426" max="7426" width="10.44140625" style="3" bestFit="1" customWidth="1"/>
    <col min="7427" max="7427" width="77.5546875" style="3" bestFit="1" customWidth="1"/>
    <col min="7428" max="7428" width="17.6640625" style="3" bestFit="1" customWidth="1"/>
    <col min="7429" max="7429" width="15.6640625" style="3" bestFit="1" customWidth="1"/>
    <col min="7430" max="7430" width="15.88671875" style="3" bestFit="1" customWidth="1"/>
    <col min="7431" max="7431" width="15.6640625" style="3" bestFit="1" customWidth="1"/>
    <col min="7432" max="7432" width="39.44140625" style="3" customWidth="1"/>
    <col min="7433" max="7433" width="14" style="3" bestFit="1" customWidth="1"/>
    <col min="7434" max="7434" width="11.5546875" style="3" bestFit="1" customWidth="1"/>
    <col min="7435" max="7435" width="12.33203125" style="3" customWidth="1"/>
    <col min="7436" max="7678" width="9.109375" style="3"/>
    <col min="7679" max="7680" width="6.88671875" style="3" bestFit="1" customWidth="1"/>
    <col min="7681" max="7681" width="22.33203125" style="3" customWidth="1"/>
    <col min="7682" max="7682" width="10.44140625" style="3" bestFit="1" customWidth="1"/>
    <col min="7683" max="7683" width="77.5546875" style="3" bestFit="1" customWidth="1"/>
    <col min="7684" max="7684" width="17.6640625" style="3" bestFit="1" customWidth="1"/>
    <col min="7685" max="7685" width="15.6640625" style="3" bestFit="1" customWidth="1"/>
    <col min="7686" max="7686" width="15.88671875" style="3" bestFit="1" customWidth="1"/>
    <col min="7687" max="7687" width="15.6640625" style="3" bestFit="1" customWidth="1"/>
    <col min="7688" max="7688" width="39.44140625" style="3" customWidth="1"/>
    <col min="7689" max="7689" width="14" style="3" bestFit="1" customWidth="1"/>
    <col min="7690" max="7690" width="11.5546875" style="3" bestFit="1" customWidth="1"/>
    <col min="7691" max="7691" width="12.33203125" style="3" customWidth="1"/>
    <col min="7692" max="7934" width="9.109375" style="3"/>
    <col min="7935" max="7936" width="6.88671875" style="3" bestFit="1" customWidth="1"/>
    <col min="7937" max="7937" width="22.33203125" style="3" customWidth="1"/>
    <col min="7938" max="7938" width="10.44140625" style="3" bestFit="1" customWidth="1"/>
    <col min="7939" max="7939" width="77.5546875" style="3" bestFit="1" customWidth="1"/>
    <col min="7940" max="7940" width="17.6640625" style="3" bestFit="1" customWidth="1"/>
    <col min="7941" max="7941" width="15.6640625" style="3" bestFit="1" customWidth="1"/>
    <col min="7942" max="7942" width="15.88671875" style="3" bestFit="1" customWidth="1"/>
    <col min="7943" max="7943" width="15.6640625" style="3" bestFit="1" customWidth="1"/>
    <col min="7944" max="7944" width="39.44140625" style="3" customWidth="1"/>
    <col min="7945" max="7945" width="14" style="3" bestFit="1" customWidth="1"/>
    <col min="7946" max="7946" width="11.5546875" style="3" bestFit="1" customWidth="1"/>
    <col min="7947" max="7947" width="12.33203125" style="3" customWidth="1"/>
    <col min="7948" max="8190" width="9.109375" style="3"/>
    <col min="8191" max="8192" width="6.88671875" style="3" bestFit="1" customWidth="1"/>
    <col min="8193" max="8193" width="22.33203125" style="3" customWidth="1"/>
    <col min="8194" max="8194" width="10.44140625" style="3" bestFit="1" customWidth="1"/>
    <col min="8195" max="8195" width="77.5546875" style="3" bestFit="1" customWidth="1"/>
    <col min="8196" max="8196" width="17.6640625" style="3" bestFit="1" customWidth="1"/>
    <col min="8197" max="8197" width="15.6640625" style="3" bestFit="1" customWidth="1"/>
    <col min="8198" max="8198" width="15.88671875" style="3" bestFit="1" customWidth="1"/>
    <col min="8199" max="8199" width="15.6640625" style="3" bestFit="1" customWidth="1"/>
    <col min="8200" max="8200" width="39.44140625" style="3" customWidth="1"/>
    <col min="8201" max="8201" width="14" style="3" bestFit="1" customWidth="1"/>
    <col min="8202" max="8202" width="11.5546875" style="3" bestFit="1" customWidth="1"/>
    <col min="8203" max="8203" width="12.33203125" style="3" customWidth="1"/>
    <col min="8204" max="8446" width="9.109375" style="3"/>
    <col min="8447" max="8448" width="6.88671875" style="3" bestFit="1" customWidth="1"/>
    <col min="8449" max="8449" width="22.33203125" style="3" customWidth="1"/>
    <col min="8450" max="8450" width="10.44140625" style="3" bestFit="1" customWidth="1"/>
    <col min="8451" max="8451" width="77.5546875" style="3" bestFit="1" customWidth="1"/>
    <col min="8452" max="8452" width="17.6640625" style="3" bestFit="1" customWidth="1"/>
    <col min="8453" max="8453" width="15.6640625" style="3" bestFit="1" customWidth="1"/>
    <col min="8454" max="8454" width="15.88671875" style="3" bestFit="1" customWidth="1"/>
    <col min="8455" max="8455" width="15.6640625" style="3" bestFit="1" customWidth="1"/>
    <col min="8456" max="8456" width="39.44140625" style="3" customWidth="1"/>
    <col min="8457" max="8457" width="14" style="3" bestFit="1" customWidth="1"/>
    <col min="8458" max="8458" width="11.5546875" style="3" bestFit="1" customWidth="1"/>
    <col min="8459" max="8459" width="12.33203125" style="3" customWidth="1"/>
    <col min="8460" max="8702" width="9.109375" style="3"/>
    <col min="8703" max="8704" width="6.88671875" style="3" bestFit="1" customWidth="1"/>
    <col min="8705" max="8705" width="22.33203125" style="3" customWidth="1"/>
    <col min="8706" max="8706" width="10.44140625" style="3" bestFit="1" customWidth="1"/>
    <col min="8707" max="8707" width="77.5546875" style="3" bestFit="1" customWidth="1"/>
    <col min="8708" max="8708" width="17.6640625" style="3" bestFit="1" customWidth="1"/>
    <col min="8709" max="8709" width="15.6640625" style="3" bestFit="1" customWidth="1"/>
    <col min="8710" max="8710" width="15.88671875" style="3" bestFit="1" customWidth="1"/>
    <col min="8711" max="8711" width="15.6640625" style="3" bestFit="1" customWidth="1"/>
    <col min="8712" max="8712" width="39.44140625" style="3" customWidth="1"/>
    <col min="8713" max="8713" width="14" style="3" bestFit="1" customWidth="1"/>
    <col min="8714" max="8714" width="11.5546875" style="3" bestFit="1" customWidth="1"/>
    <col min="8715" max="8715" width="12.33203125" style="3" customWidth="1"/>
    <col min="8716" max="8958" width="9.109375" style="3"/>
    <col min="8959" max="8960" width="6.88671875" style="3" bestFit="1" customWidth="1"/>
    <col min="8961" max="8961" width="22.33203125" style="3" customWidth="1"/>
    <col min="8962" max="8962" width="10.44140625" style="3" bestFit="1" customWidth="1"/>
    <col min="8963" max="8963" width="77.5546875" style="3" bestFit="1" customWidth="1"/>
    <col min="8964" max="8964" width="17.6640625" style="3" bestFit="1" customWidth="1"/>
    <col min="8965" max="8965" width="15.6640625" style="3" bestFit="1" customWidth="1"/>
    <col min="8966" max="8966" width="15.88671875" style="3" bestFit="1" customWidth="1"/>
    <col min="8967" max="8967" width="15.6640625" style="3" bestFit="1" customWidth="1"/>
    <col min="8968" max="8968" width="39.44140625" style="3" customWidth="1"/>
    <col min="8969" max="8969" width="14" style="3" bestFit="1" customWidth="1"/>
    <col min="8970" max="8970" width="11.5546875" style="3" bestFit="1" customWidth="1"/>
    <col min="8971" max="8971" width="12.33203125" style="3" customWidth="1"/>
    <col min="8972" max="9214" width="9.109375" style="3"/>
    <col min="9215" max="9216" width="6.88671875" style="3" bestFit="1" customWidth="1"/>
    <col min="9217" max="9217" width="22.33203125" style="3" customWidth="1"/>
    <col min="9218" max="9218" width="10.44140625" style="3" bestFit="1" customWidth="1"/>
    <col min="9219" max="9219" width="77.5546875" style="3" bestFit="1" customWidth="1"/>
    <col min="9220" max="9220" width="17.6640625" style="3" bestFit="1" customWidth="1"/>
    <col min="9221" max="9221" width="15.6640625" style="3" bestFit="1" customWidth="1"/>
    <col min="9222" max="9222" width="15.88671875" style="3" bestFit="1" customWidth="1"/>
    <col min="9223" max="9223" width="15.6640625" style="3" bestFit="1" customWidth="1"/>
    <col min="9224" max="9224" width="39.44140625" style="3" customWidth="1"/>
    <col min="9225" max="9225" width="14" style="3" bestFit="1" customWidth="1"/>
    <col min="9226" max="9226" width="11.5546875" style="3" bestFit="1" customWidth="1"/>
    <col min="9227" max="9227" width="12.33203125" style="3" customWidth="1"/>
    <col min="9228" max="9470" width="9.109375" style="3"/>
    <col min="9471" max="9472" width="6.88671875" style="3" bestFit="1" customWidth="1"/>
    <col min="9473" max="9473" width="22.33203125" style="3" customWidth="1"/>
    <col min="9474" max="9474" width="10.44140625" style="3" bestFit="1" customWidth="1"/>
    <col min="9475" max="9475" width="77.5546875" style="3" bestFit="1" customWidth="1"/>
    <col min="9476" max="9476" width="17.6640625" style="3" bestFit="1" customWidth="1"/>
    <col min="9477" max="9477" width="15.6640625" style="3" bestFit="1" customWidth="1"/>
    <col min="9478" max="9478" width="15.88671875" style="3" bestFit="1" customWidth="1"/>
    <col min="9479" max="9479" width="15.6640625" style="3" bestFit="1" customWidth="1"/>
    <col min="9480" max="9480" width="39.44140625" style="3" customWidth="1"/>
    <col min="9481" max="9481" width="14" style="3" bestFit="1" customWidth="1"/>
    <col min="9482" max="9482" width="11.5546875" style="3" bestFit="1" customWidth="1"/>
    <col min="9483" max="9483" width="12.33203125" style="3" customWidth="1"/>
    <col min="9484" max="9726" width="9.109375" style="3"/>
    <col min="9727" max="9728" width="6.88671875" style="3" bestFit="1" customWidth="1"/>
    <col min="9729" max="9729" width="22.33203125" style="3" customWidth="1"/>
    <col min="9730" max="9730" width="10.44140625" style="3" bestFit="1" customWidth="1"/>
    <col min="9731" max="9731" width="77.5546875" style="3" bestFit="1" customWidth="1"/>
    <col min="9732" max="9732" width="17.6640625" style="3" bestFit="1" customWidth="1"/>
    <col min="9733" max="9733" width="15.6640625" style="3" bestFit="1" customWidth="1"/>
    <col min="9734" max="9734" width="15.88671875" style="3" bestFit="1" customWidth="1"/>
    <col min="9735" max="9735" width="15.6640625" style="3" bestFit="1" customWidth="1"/>
    <col min="9736" max="9736" width="39.44140625" style="3" customWidth="1"/>
    <col min="9737" max="9737" width="14" style="3" bestFit="1" customWidth="1"/>
    <col min="9738" max="9738" width="11.5546875" style="3" bestFit="1" customWidth="1"/>
    <col min="9739" max="9739" width="12.33203125" style="3" customWidth="1"/>
    <col min="9740" max="9982" width="9.109375" style="3"/>
    <col min="9983" max="9984" width="6.88671875" style="3" bestFit="1" customWidth="1"/>
    <col min="9985" max="9985" width="22.33203125" style="3" customWidth="1"/>
    <col min="9986" max="9986" width="10.44140625" style="3" bestFit="1" customWidth="1"/>
    <col min="9987" max="9987" width="77.5546875" style="3" bestFit="1" customWidth="1"/>
    <col min="9988" max="9988" width="17.6640625" style="3" bestFit="1" customWidth="1"/>
    <col min="9989" max="9989" width="15.6640625" style="3" bestFit="1" customWidth="1"/>
    <col min="9990" max="9990" width="15.88671875" style="3" bestFit="1" customWidth="1"/>
    <col min="9991" max="9991" width="15.6640625" style="3" bestFit="1" customWidth="1"/>
    <col min="9992" max="9992" width="39.44140625" style="3" customWidth="1"/>
    <col min="9993" max="9993" width="14" style="3" bestFit="1" customWidth="1"/>
    <col min="9994" max="9994" width="11.5546875" style="3" bestFit="1" customWidth="1"/>
    <col min="9995" max="9995" width="12.33203125" style="3" customWidth="1"/>
    <col min="9996" max="10238" width="9.109375" style="3"/>
    <col min="10239" max="10240" width="6.88671875" style="3" bestFit="1" customWidth="1"/>
    <col min="10241" max="10241" width="22.33203125" style="3" customWidth="1"/>
    <col min="10242" max="10242" width="10.44140625" style="3" bestFit="1" customWidth="1"/>
    <col min="10243" max="10243" width="77.5546875" style="3" bestFit="1" customWidth="1"/>
    <col min="10244" max="10244" width="17.6640625" style="3" bestFit="1" customWidth="1"/>
    <col min="10245" max="10245" width="15.6640625" style="3" bestFit="1" customWidth="1"/>
    <col min="10246" max="10246" width="15.88671875" style="3" bestFit="1" customWidth="1"/>
    <col min="10247" max="10247" width="15.6640625" style="3" bestFit="1" customWidth="1"/>
    <col min="10248" max="10248" width="39.44140625" style="3" customWidth="1"/>
    <col min="10249" max="10249" width="14" style="3" bestFit="1" customWidth="1"/>
    <col min="10250" max="10250" width="11.5546875" style="3" bestFit="1" customWidth="1"/>
    <col min="10251" max="10251" width="12.33203125" style="3" customWidth="1"/>
    <col min="10252" max="10494" width="9.109375" style="3"/>
    <col min="10495" max="10496" width="6.88671875" style="3" bestFit="1" customWidth="1"/>
    <col min="10497" max="10497" width="22.33203125" style="3" customWidth="1"/>
    <col min="10498" max="10498" width="10.44140625" style="3" bestFit="1" customWidth="1"/>
    <col min="10499" max="10499" width="77.5546875" style="3" bestFit="1" customWidth="1"/>
    <col min="10500" max="10500" width="17.6640625" style="3" bestFit="1" customWidth="1"/>
    <col min="10501" max="10501" width="15.6640625" style="3" bestFit="1" customWidth="1"/>
    <col min="10502" max="10502" width="15.88671875" style="3" bestFit="1" customWidth="1"/>
    <col min="10503" max="10503" width="15.6640625" style="3" bestFit="1" customWidth="1"/>
    <col min="10504" max="10504" width="39.44140625" style="3" customWidth="1"/>
    <col min="10505" max="10505" width="14" style="3" bestFit="1" customWidth="1"/>
    <col min="10506" max="10506" width="11.5546875" style="3" bestFit="1" customWidth="1"/>
    <col min="10507" max="10507" width="12.33203125" style="3" customWidth="1"/>
    <col min="10508" max="10750" width="9.109375" style="3"/>
    <col min="10751" max="10752" width="6.88671875" style="3" bestFit="1" customWidth="1"/>
    <col min="10753" max="10753" width="22.33203125" style="3" customWidth="1"/>
    <col min="10754" max="10754" width="10.44140625" style="3" bestFit="1" customWidth="1"/>
    <col min="10755" max="10755" width="77.5546875" style="3" bestFit="1" customWidth="1"/>
    <col min="10756" max="10756" width="17.6640625" style="3" bestFit="1" customWidth="1"/>
    <col min="10757" max="10757" width="15.6640625" style="3" bestFit="1" customWidth="1"/>
    <col min="10758" max="10758" width="15.88671875" style="3" bestFit="1" customWidth="1"/>
    <col min="10759" max="10759" width="15.6640625" style="3" bestFit="1" customWidth="1"/>
    <col min="10760" max="10760" width="39.44140625" style="3" customWidth="1"/>
    <col min="10761" max="10761" width="14" style="3" bestFit="1" customWidth="1"/>
    <col min="10762" max="10762" width="11.5546875" style="3" bestFit="1" customWidth="1"/>
    <col min="10763" max="10763" width="12.33203125" style="3" customWidth="1"/>
    <col min="10764" max="11006" width="9.109375" style="3"/>
    <col min="11007" max="11008" width="6.88671875" style="3" bestFit="1" customWidth="1"/>
    <col min="11009" max="11009" width="22.33203125" style="3" customWidth="1"/>
    <col min="11010" max="11010" width="10.44140625" style="3" bestFit="1" customWidth="1"/>
    <col min="11011" max="11011" width="77.5546875" style="3" bestFit="1" customWidth="1"/>
    <col min="11012" max="11012" width="17.6640625" style="3" bestFit="1" customWidth="1"/>
    <col min="11013" max="11013" width="15.6640625" style="3" bestFit="1" customWidth="1"/>
    <col min="11014" max="11014" width="15.88671875" style="3" bestFit="1" customWidth="1"/>
    <col min="11015" max="11015" width="15.6640625" style="3" bestFit="1" customWidth="1"/>
    <col min="11016" max="11016" width="39.44140625" style="3" customWidth="1"/>
    <col min="11017" max="11017" width="14" style="3" bestFit="1" customWidth="1"/>
    <col min="11018" max="11018" width="11.5546875" style="3" bestFit="1" customWidth="1"/>
    <col min="11019" max="11019" width="12.33203125" style="3" customWidth="1"/>
    <col min="11020" max="11262" width="9.109375" style="3"/>
    <col min="11263" max="11264" width="6.88671875" style="3" bestFit="1" customWidth="1"/>
    <col min="11265" max="11265" width="22.33203125" style="3" customWidth="1"/>
    <col min="11266" max="11266" width="10.44140625" style="3" bestFit="1" customWidth="1"/>
    <col min="11267" max="11267" width="77.5546875" style="3" bestFit="1" customWidth="1"/>
    <col min="11268" max="11268" width="17.6640625" style="3" bestFit="1" customWidth="1"/>
    <col min="11269" max="11269" width="15.6640625" style="3" bestFit="1" customWidth="1"/>
    <col min="11270" max="11270" width="15.88671875" style="3" bestFit="1" customWidth="1"/>
    <col min="11271" max="11271" width="15.6640625" style="3" bestFit="1" customWidth="1"/>
    <col min="11272" max="11272" width="39.44140625" style="3" customWidth="1"/>
    <col min="11273" max="11273" width="14" style="3" bestFit="1" customWidth="1"/>
    <col min="11274" max="11274" width="11.5546875" style="3" bestFit="1" customWidth="1"/>
    <col min="11275" max="11275" width="12.33203125" style="3" customWidth="1"/>
    <col min="11276" max="11518" width="9.109375" style="3"/>
    <col min="11519" max="11520" width="6.88671875" style="3" bestFit="1" customWidth="1"/>
    <col min="11521" max="11521" width="22.33203125" style="3" customWidth="1"/>
    <col min="11522" max="11522" width="10.44140625" style="3" bestFit="1" customWidth="1"/>
    <col min="11523" max="11523" width="77.5546875" style="3" bestFit="1" customWidth="1"/>
    <col min="11524" max="11524" width="17.6640625" style="3" bestFit="1" customWidth="1"/>
    <col min="11525" max="11525" width="15.6640625" style="3" bestFit="1" customWidth="1"/>
    <col min="11526" max="11526" width="15.88671875" style="3" bestFit="1" customWidth="1"/>
    <col min="11527" max="11527" width="15.6640625" style="3" bestFit="1" customWidth="1"/>
    <col min="11528" max="11528" width="39.44140625" style="3" customWidth="1"/>
    <col min="11529" max="11529" width="14" style="3" bestFit="1" customWidth="1"/>
    <col min="11530" max="11530" width="11.5546875" style="3" bestFit="1" customWidth="1"/>
    <col min="11531" max="11531" width="12.33203125" style="3" customWidth="1"/>
    <col min="11532" max="11774" width="9.109375" style="3"/>
    <col min="11775" max="11776" width="6.88671875" style="3" bestFit="1" customWidth="1"/>
    <col min="11777" max="11777" width="22.33203125" style="3" customWidth="1"/>
    <col min="11778" max="11778" width="10.44140625" style="3" bestFit="1" customWidth="1"/>
    <col min="11779" max="11779" width="77.5546875" style="3" bestFit="1" customWidth="1"/>
    <col min="11780" max="11780" width="17.6640625" style="3" bestFit="1" customWidth="1"/>
    <col min="11781" max="11781" width="15.6640625" style="3" bestFit="1" customWidth="1"/>
    <col min="11782" max="11782" width="15.88671875" style="3" bestFit="1" customWidth="1"/>
    <col min="11783" max="11783" width="15.6640625" style="3" bestFit="1" customWidth="1"/>
    <col min="11784" max="11784" width="39.44140625" style="3" customWidth="1"/>
    <col min="11785" max="11785" width="14" style="3" bestFit="1" customWidth="1"/>
    <col min="11786" max="11786" width="11.5546875" style="3" bestFit="1" customWidth="1"/>
    <col min="11787" max="11787" width="12.33203125" style="3" customWidth="1"/>
    <col min="11788" max="12030" width="9.109375" style="3"/>
    <col min="12031" max="12032" width="6.88671875" style="3" bestFit="1" customWidth="1"/>
    <col min="12033" max="12033" width="22.33203125" style="3" customWidth="1"/>
    <col min="12034" max="12034" width="10.44140625" style="3" bestFit="1" customWidth="1"/>
    <col min="12035" max="12035" width="77.5546875" style="3" bestFit="1" customWidth="1"/>
    <col min="12036" max="12036" width="17.6640625" style="3" bestFit="1" customWidth="1"/>
    <col min="12037" max="12037" width="15.6640625" style="3" bestFit="1" customWidth="1"/>
    <col min="12038" max="12038" width="15.88671875" style="3" bestFit="1" customWidth="1"/>
    <col min="12039" max="12039" width="15.6640625" style="3" bestFit="1" customWidth="1"/>
    <col min="12040" max="12040" width="39.44140625" style="3" customWidth="1"/>
    <col min="12041" max="12041" width="14" style="3" bestFit="1" customWidth="1"/>
    <col min="12042" max="12042" width="11.5546875" style="3" bestFit="1" customWidth="1"/>
    <col min="12043" max="12043" width="12.33203125" style="3" customWidth="1"/>
    <col min="12044" max="12286" width="9.109375" style="3"/>
    <col min="12287" max="12288" width="6.88671875" style="3" bestFit="1" customWidth="1"/>
    <col min="12289" max="12289" width="22.33203125" style="3" customWidth="1"/>
    <col min="12290" max="12290" width="10.44140625" style="3" bestFit="1" customWidth="1"/>
    <col min="12291" max="12291" width="77.5546875" style="3" bestFit="1" customWidth="1"/>
    <col min="12292" max="12292" width="17.6640625" style="3" bestFit="1" customWidth="1"/>
    <col min="12293" max="12293" width="15.6640625" style="3" bestFit="1" customWidth="1"/>
    <col min="12294" max="12294" width="15.88671875" style="3" bestFit="1" customWidth="1"/>
    <col min="12295" max="12295" width="15.6640625" style="3" bestFit="1" customWidth="1"/>
    <col min="12296" max="12296" width="39.44140625" style="3" customWidth="1"/>
    <col min="12297" max="12297" width="14" style="3" bestFit="1" customWidth="1"/>
    <col min="12298" max="12298" width="11.5546875" style="3" bestFit="1" customWidth="1"/>
    <col min="12299" max="12299" width="12.33203125" style="3" customWidth="1"/>
    <col min="12300" max="12542" width="9.109375" style="3"/>
    <col min="12543" max="12544" width="6.88671875" style="3" bestFit="1" customWidth="1"/>
    <col min="12545" max="12545" width="22.33203125" style="3" customWidth="1"/>
    <col min="12546" max="12546" width="10.44140625" style="3" bestFit="1" customWidth="1"/>
    <col min="12547" max="12547" width="77.5546875" style="3" bestFit="1" customWidth="1"/>
    <col min="12548" max="12548" width="17.6640625" style="3" bestFit="1" customWidth="1"/>
    <col min="12549" max="12549" width="15.6640625" style="3" bestFit="1" customWidth="1"/>
    <col min="12550" max="12550" width="15.88671875" style="3" bestFit="1" customWidth="1"/>
    <col min="12551" max="12551" width="15.6640625" style="3" bestFit="1" customWidth="1"/>
    <col min="12552" max="12552" width="39.44140625" style="3" customWidth="1"/>
    <col min="12553" max="12553" width="14" style="3" bestFit="1" customWidth="1"/>
    <col min="12554" max="12554" width="11.5546875" style="3" bestFit="1" customWidth="1"/>
    <col min="12555" max="12555" width="12.33203125" style="3" customWidth="1"/>
    <col min="12556" max="12798" width="9.109375" style="3"/>
    <col min="12799" max="12800" width="6.88671875" style="3" bestFit="1" customWidth="1"/>
    <col min="12801" max="12801" width="22.33203125" style="3" customWidth="1"/>
    <col min="12802" max="12802" width="10.44140625" style="3" bestFit="1" customWidth="1"/>
    <col min="12803" max="12803" width="77.5546875" style="3" bestFit="1" customWidth="1"/>
    <col min="12804" max="12804" width="17.6640625" style="3" bestFit="1" customWidth="1"/>
    <col min="12805" max="12805" width="15.6640625" style="3" bestFit="1" customWidth="1"/>
    <col min="12806" max="12806" width="15.88671875" style="3" bestFit="1" customWidth="1"/>
    <col min="12807" max="12807" width="15.6640625" style="3" bestFit="1" customWidth="1"/>
    <col min="12808" max="12808" width="39.44140625" style="3" customWidth="1"/>
    <col min="12809" max="12809" width="14" style="3" bestFit="1" customWidth="1"/>
    <col min="12810" max="12810" width="11.5546875" style="3" bestFit="1" customWidth="1"/>
    <col min="12811" max="12811" width="12.33203125" style="3" customWidth="1"/>
    <col min="12812" max="13054" width="9.109375" style="3"/>
    <col min="13055" max="13056" width="6.88671875" style="3" bestFit="1" customWidth="1"/>
    <col min="13057" max="13057" width="22.33203125" style="3" customWidth="1"/>
    <col min="13058" max="13058" width="10.44140625" style="3" bestFit="1" customWidth="1"/>
    <col min="13059" max="13059" width="77.5546875" style="3" bestFit="1" customWidth="1"/>
    <col min="13060" max="13060" width="17.6640625" style="3" bestFit="1" customWidth="1"/>
    <col min="13061" max="13061" width="15.6640625" style="3" bestFit="1" customWidth="1"/>
    <col min="13062" max="13062" width="15.88671875" style="3" bestFit="1" customWidth="1"/>
    <col min="13063" max="13063" width="15.6640625" style="3" bestFit="1" customWidth="1"/>
    <col min="13064" max="13064" width="39.44140625" style="3" customWidth="1"/>
    <col min="13065" max="13065" width="14" style="3" bestFit="1" customWidth="1"/>
    <col min="13066" max="13066" width="11.5546875" style="3" bestFit="1" customWidth="1"/>
    <col min="13067" max="13067" width="12.33203125" style="3" customWidth="1"/>
    <col min="13068" max="13310" width="9.109375" style="3"/>
    <col min="13311" max="13312" width="6.88671875" style="3" bestFit="1" customWidth="1"/>
    <col min="13313" max="13313" width="22.33203125" style="3" customWidth="1"/>
    <col min="13314" max="13314" width="10.44140625" style="3" bestFit="1" customWidth="1"/>
    <col min="13315" max="13315" width="77.5546875" style="3" bestFit="1" customWidth="1"/>
    <col min="13316" max="13316" width="17.6640625" style="3" bestFit="1" customWidth="1"/>
    <col min="13317" max="13317" width="15.6640625" style="3" bestFit="1" customWidth="1"/>
    <col min="13318" max="13318" width="15.88671875" style="3" bestFit="1" customWidth="1"/>
    <col min="13319" max="13319" width="15.6640625" style="3" bestFit="1" customWidth="1"/>
    <col min="13320" max="13320" width="39.44140625" style="3" customWidth="1"/>
    <col min="13321" max="13321" width="14" style="3" bestFit="1" customWidth="1"/>
    <col min="13322" max="13322" width="11.5546875" style="3" bestFit="1" customWidth="1"/>
    <col min="13323" max="13323" width="12.33203125" style="3" customWidth="1"/>
    <col min="13324" max="13566" width="9.109375" style="3"/>
    <col min="13567" max="13568" width="6.88671875" style="3" bestFit="1" customWidth="1"/>
    <col min="13569" max="13569" width="22.33203125" style="3" customWidth="1"/>
    <col min="13570" max="13570" width="10.44140625" style="3" bestFit="1" customWidth="1"/>
    <col min="13571" max="13571" width="77.5546875" style="3" bestFit="1" customWidth="1"/>
    <col min="13572" max="13572" width="17.6640625" style="3" bestFit="1" customWidth="1"/>
    <col min="13573" max="13573" width="15.6640625" style="3" bestFit="1" customWidth="1"/>
    <col min="13574" max="13574" width="15.88671875" style="3" bestFit="1" customWidth="1"/>
    <col min="13575" max="13575" width="15.6640625" style="3" bestFit="1" customWidth="1"/>
    <col min="13576" max="13576" width="39.44140625" style="3" customWidth="1"/>
    <col min="13577" max="13577" width="14" style="3" bestFit="1" customWidth="1"/>
    <col min="13578" max="13578" width="11.5546875" style="3" bestFit="1" customWidth="1"/>
    <col min="13579" max="13579" width="12.33203125" style="3" customWidth="1"/>
    <col min="13580" max="13822" width="9.109375" style="3"/>
    <col min="13823" max="13824" width="6.88671875" style="3" bestFit="1" customWidth="1"/>
    <col min="13825" max="13825" width="22.33203125" style="3" customWidth="1"/>
    <col min="13826" max="13826" width="10.44140625" style="3" bestFit="1" customWidth="1"/>
    <col min="13827" max="13827" width="77.5546875" style="3" bestFit="1" customWidth="1"/>
    <col min="13828" max="13828" width="17.6640625" style="3" bestFit="1" customWidth="1"/>
    <col min="13829" max="13829" width="15.6640625" style="3" bestFit="1" customWidth="1"/>
    <col min="13830" max="13830" width="15.88671875" style="3" bestFit="1" customWidth="1"/>
    <col min="13831" max="13831" width="15.6640625" style="3" bestFit="1" customWidth="1"/>
    <col min="13832" max="13832" width="39.44140625" style="3" customWidth="1"/>
    <col min="13833" max="13833" width="14" style="3" bestFit="1" customWidth="1"/>
    <col min="13834" max="13834" width="11.5546875" style="3" bestFit="1" customWidth="1"/>
    <col min="13835" max="13835" width="12.33203125" style="3" customWidth="1"/>
    <col min="13836" max="14078" width="9.109375" style="3"/>
    <col min="14079" max="14080" width="6.88671875" style="3" bestFit="1" customWidth="1"/>
    <col min="14081" max="14081" width="22.33203125" style="3" customWidth="1"/>
    <col min="14082" max="14082" width="10.44140625" style="3" bestFit="1" customWidth="1"/>
    <col min="14083" max="14083" width="77.5546875" style="3" bestFit="1" customWidth="1"/>
    <col min="14084" max="14084" width="17.6640625" style="3" bestFit="1" customWidth="1"/>
    <col min="14085" max="14085" width="15.6640625" style="3" bestFit="1" customWidth="1"/>
    <col min="14086" max="14086" width="15.88671875" style="3" bestFit="1" customWidth="1"/>
    <col min="14087" max="14087" width="15.6640625" style="3" bestFit="1" customWidth="1"/>
    <col min="14088" max="14088" width="39.44140625" style="3" customWidth="1"/>
    <col min="14089" max="14089" width="14" style="3" bestFit="1" customWidth="1"/>
    <col min="14090" max="14090" width="11.5546875" style="3" bestFit="1" customWidth="1"/>
    <col min="14091" max="14091" width="12.33203125" style="3" customWidth="1"/>
    <col min="14092" max="14334" width="9.109375" style="3"/>
    <col min="14335" max="14336" width="6.88671875" style="3" bestFit="1" customWidth="1"/>
    <col min="14337" max="14337" width="22.33203125" style="3" customWidth="1"/>
    <col min="14338" max="14338" width="10.44140625" style="3" bestFit="1" customWidth="1"/>
    <col min="14339" max="14339" width="77.5546875" style="3" bestFit="1" customWidth="1"/>
    <col min="14340" max="14340" width="17.6640625" style="3" bestFit="1" customWidth="1"/>
    <col min="14341" max="14341" width="15.6640625" style="3" bestFit="1" customWidth="1"/>
    <col min="14342" max="14342" width="15.88671875" style="3" bestFit="1" customWidth="1"/>
    <col min="14343" max="14343" width="15.6640625" style="3" bestFit="1" customWidth="1"/>
    <col min="14344" max="14344" width="39.44140625" style="3" customWidth="1"/>
    <col min="14345" max="14345" width="14" style="3" bestFit="1" customWidth="1"/>
    <col min="14346" max="14346" width="11.5546875" style="3" bestFit="1" customWidth="1"/>
    <col min="14347" max="14347" width="12.33203125" style="3" customWidth="1"/>
    <col min="14348" max="14590" width="9.109375" style="3"/>
    <col min="14591" max="14592" width="6.88671875" style="3" bestFit="1" customWidth="1"/>
    <col min="14593" max="14593" width="22.33203125" style="3" customWidth="1"/>
    <col min="14594" max="14594" width="10.44140625" style="3" bestFit="1" customWidth="1"/>
    <col min="14595" max="14595" width="77.5546875" style="3" bestFit="1" customWidth="1"/>
    <col min="14596" max="14596" width="17.6640625" style="3" bestFit="1" customWidth="1"/>
    <col min="14597" max="14597" width="15.6640625" style="3" bestFit="1" customWidth="1"/>
    <col min="14598" max="14598" width="15.88671875" style="3" bestFit="1" customWidth="1"/>
    <col min="14599" max="14599" width="15.6640625" style="3" bestFit="1" customWidth="1"/>
    <col min="14600" max="14600" width="39.44140625" style="3" customWidth="1"/>
    <col min="14601" max="14601" width="14" style="3" bestFit="1" customWidth="1"/>
    <col min="14602" max="14602" width="11.5546875" style="3" bestFit="1" customWidth="1"/>
    <col min="14603" max="14603" width="12.33203125" style="3" customWidth="1"/>
    <col min="14604" max="14846" width="9.109375" style="3"/>
    <col min="14847" max="14848" width="6.88671875" style="3" bestFit="1" customWidth="1"/>
    <col min="14849" max="14849" width="22.33203125" style="3" customWidth="1"/>
    <col min="14850" max="14850" width="10.44140625" style="3" bestFit="1" customWidth="1"/>
    <col min="14851" max="14851" width="77.5546875" style="3" bestFit="1" customWidth="1"/>
    <col min="14852" max="14852" width="17.6640625" style="3" bestFit="1" customWidth="1"/>
    <col min="14853" max="14853" width="15.6640625" style="3" bestFit="1" customWidth="1"/>
    <col min="14854" max="14854" width="15.88671875" style="3" bestFit="1" customWidth="1"/>
    <col min="14855" max="14855" width="15.6640625" style="3" bestFit="1" customWidth="1"/>
    <col min="14856" max="14856" width="39.44140625" style="3" customWidth="1"/>
    <col min="14857" max="14857" width="14" style="3" bestFit="1" customWidth="1"/>
    <col min="14858" max="14858" width="11.5546875" style="3" bestFit="1" customWidth="1"/>
    <col min="14859" max="14859" width="12.33203125" style="3" customWidth="1"/>
    <col min="14860" max="15102" width="9.109375" style="3"/>
    <col min="15103" max="15104" width="6.88671875" style="3" bestFit="1" customWidth="1"/>
    <col min="15105" max="15105" width="22.33203125" style="3" customWidth="1"/>
    <col min="15106" max="15106" width="10.44140625" style="3" bestFit="1" customWidth="1"/>
    <col min="15107" max="15107" width="77.5546875" style="3" bestFit="1" customWidth="1"/>
    <col min="15108" max="15108" width="17.6640625" style="3" bestFit="1" customWidth="1"/>
    <col min="15109" max="15109" width="15.6640625" style="3" bestFit="1" customWidth="1"/>
    <col min="15110" max="15110" width="15.88671875" style="3" bestFit="1" customWidth="1"/>
    <col min="15111" max="15111" width="15.6640625" style="3" bestFit="1" customWidth="1"/>
    <col min="15112" max="15112" width="39.44140625" style="3" customWidth="1"/>
    <col min="15113" max="15113" width="14" style="3" bestFit="1" customWidth="1"/>
    <col min="15114" max="15114" width="11.5546875" style="3" bestFit="1" customWidth="1"/>
    <col min="15115" max="15115" width="12.33203125" style="3" customWidth="1"/>
    <col min="15116" max="15358" width="9.109375" style="3"/>
    <col min="15359" max="15360" width="6.88671875" style="3" bestFit="1" customWidth="1"/>
    <col min="15361" max="15361" width="22.33203125" style="3" customWidth="1"/>
    <col min="15362" max="15362" width="10.44140625" style="3" bestFit="1" customWidth="1"/>
    <col min="15363" max="15363" width="77.5546875" style="3" bestFit="1" customWidth="1"/>
    <col min="15364" max="15364" width="17.6640625" style="3" bestFit="1" customWidth="1"/>
    <col min="15365" max="15365" width="15.6640625" style="3" bestFit="1" customWidth="1"/>
    <col min="15366" max="15366" width="15.88671875" style="3" bestFit="1" customWidth="1"/>
    <col min="15367" max="15367" width="15.6640625" style="3" bestFit="1" customWidth="1"/>
    <col min="15368" max="15368" width="39.44140625" style="3" customWidth="1"/>
    <col min="15369" max="15369" width="14" style="3" bestFit="1" customWidth="1"/>
    <col min="15370" max="15370" width="11.5546875" style="3" bestFit="1" customWidth="1"/>
    <col min="15371" max="15371" width="12.33203125" style="3" customWidth="1"/>
    <col min="15372" max="15614" width="9.109375" style="3"/>
    <col min="15615" max="15616" width="6.88671875" style="3" bestFit="1" customWidth="1"/>
    <col min="15617" max="15617" width="22.33203125" style="3" customWidth="1"/>
    <col min="15618" max="15618" width="10.44140625" style="3" bestFit="1" customWidth="1"/>
    <col min="15619" max="15619" width="77.5546875" style="3" bestFit="1" customWidth="1"/>
    <col min="15620" max="15620" width="17.6640625" style="3" bestFit="1" customWidth="1"/>
    <col min="15621" max="15621" width="15.6640625" style="3" bestFit="1" customWidth="1"/>
    <col min="15622" max="15622" width="15.88671875" style="3" bestFit="1" customWidth="1"/>
    <col min="15623" max="15623" width="15.6640625" style="3" bestFit="1" customWidth="1"/>
    <col min="15624" max="15624" width="39.44140625" style="3" customWidth="1"/>
    <col min="15625" max="15625" width="14" style="3" bestFit="1" customWidth="1"/>
    <col min="15626" max="15626" width="11.5546875" style="3" bestFit="1" customWidth="1"/>
    <col min="15627" max="15627" width="12.33203125" style="3" customWidth="1"/>
    <col min="15628" max="15870" width="9.109375" style="3"/>
    <col min="15871" max="15872" width="6.88671875" style="3" bestFit="1" customWidth="1"/>
    <col min="15873" max="15873" width="22.33203125" style="3" customWidth="1"/>
    <col min="15874" max="15874" width="10.44140625" style="3" bestFit="1" customWidth="1"/>
    <col min="15875" max="15875" width="77.5546875" style="3" bestFit="1" customWidth="1"/>
    <col min="15876" max="15876" width="17.6640625" style="3" bestFit="1" customWidth="1"/>
    <col min="15877" max="15877" width="15.6640625" style="3" bestFit="1" customWidth="1"/>
    <col min="15878" max="15878" width="15.88671875" style="3" bestFit="1" customWidth="1"/>
    <col min="15879" max="15879" width="15.6640625" style="3" bestFit="1" customWidth="1"/>
    <col min="15880" max="15880" width="39.44140625" style="3" customWidth="1"/>
    <col min="15881" max="15881" width="14" style="3" bestFit="1" customWidth="1"/>
    <col min="15882" max="15882" width="11.5546875" style="3" bestFit="1" customWidth="1"/>
    <col min="15883" max="15883" width="12.33203125" style="3" customWidth="1"/>
    <col min="15884" max="16126" width="9.109375" style="3"/>
    <col min="16127" max="16128" width="6.88671875" style="3" bestFit="1" customWidth="1"/>
    <col min="16129" max="16129" width="22.33203125" style="3" customWidth="1"/>
    <col min="16130" max="16130" width="10.44140625" style="3" bestFit="1" customWidth="1"/>
    <col min="16131" max="16131" width="77.5546875" style="3" bestFit="1" customWidth="1"/>
    <col min="16132" max="16132" width="17.6640625" style="3" bestFit="1" customWidth="1"/>
    <col min="16133" max="16133" width="15.6640625" style="3" bestFit="1" customWidth="1"/>
    <col min="16134" max="16134" width="15.88671875" style="3" bestFit="1" customWidth="1"/>
    <col min="16135" max="16135" width="15.6640625" style="3" bestFit="1" customWidth="1"/>
    <col min="16136" max="16136" width="39.44140625" style="3" customWidth="1"/>
    <col min="16137" max="16137" width="14" style="3" bestFit="1" customWidth="1"/>
    <col min="16138" max="16138" width="11.5546875" style="3" bestFit="1" customWidth="1"/>
    <col min="16139" max="16139" width="12.33203125" style="3" customWidth="1"/>
    <col min="16140" max="16384" width="9.109375" style="3"/>
  </cols>
  <sheetData>
    <row r="3" spans="1:16384" ht="27.6" x14ac:dyDescent="0.45">
      <c r="A3" s="1" t="s">
        <v>0</v>
      </c>
      <c r="B3" s="2"/>
    </row>
    <row r="4" spans="1:16384" ht="25.2" x14ac:dyDescent="0.45">
      <c r="A4" s="6" t="s">
        <v>74</v>
      </c>
      <c r="B4" s="2"/>
    </row>
    <row r="5" spans="1:16384" ht="25.2" x14ac:dyDescent="0.45">
      <c r="A5" s="7" t="s">
        <v>1</v>
      </c>
      <c r="B5" s="2"/>
    </row>
    <row r="6" spans="1:16384" ht="17.399999999999999" customHeigh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  <c r="XEP6" s="8"/>
      <c r="XEQ6" s="8"/>
      <c r="XER6" s="8"/>
      <c r="XES6" s="8"/>
      <c r="XET6" s="8"/>
      <c r="XEU6" s="8"/>
      <c r="XEV6" s="8"/>
      <c r="XEW6" s="8"/>
      <c r="XEX6" s="8"/>
      <c r="XEY6" s="8"/>
      <c r="XEZ6" s="8"/>
      <c r="XFA6" s="8"/>
      <c r="XFB6" s="8"/>
      <c r="XFC6" s="8"/>
      <c r="XFD6" s="8"/>
    </row>
    <row r="7" spans="1:16384" s="9" customFormat="1" x14ac:dyDescent="0.3">
      <c r="A7" s="9" t="s">
        <v>2</v>
      </c>
      <c r="B7" s="10" t="s">
        <v>3</v>
      </c>
      <c r="C7" s="9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5"/>
      <c r="I7" s="10"/>
      <c r="J7" s="10"/>
      <c r="K7" s="10"/>
    </row>
    <row r="8" spans="1:16384" x14ac:dyDescent="0.3">
      <c r="A8" s="3" t="s">
        <v>9</v>
      </c>
      <c r="B8" s="5">
        <v>430</v>
      </c>
      <c r="C8" s="3" t="s">
        <v>10</v>
      </c>
      <c r="D8" s="4">
        <v>1300</v>
      </c>
      <c r="E8" s="4">
        <v>2000</v>
      </c>
      <c r="G8" s="4">
        <f t="shared" ref="G8:G50" si="0">SUM(D8+E8-F8)</f>
        <v>3300</v>
      </c>
    </row>
    <row r="9" spans="1:16384" x14ac:dyDescent="0.3">
      <c r="A9" s="3" t="s">
        <v>11</v>
      </c>
      <c r="B9" s="5">
        <v>492</v>
      </c>
      <c r="C9" s="3" t="s">
        <v>12</v>
      </c>
      <c r="D9" s="4">
        <v>200</v>
      </c>
      <c r="E9" s="4">
        <v>1000</v>
      </c>
      <c r="G9" s="4">
        <f t="shared" si="0"/>
        <v>1200</v>
      </c>
    </row>
    <row r="10" spans="1:16384" x14ac:dyDescent="0.3">
      <c r="A10" s="3" t="s">
        <v>13</v>
      </c>
      <c r="B10" s="3">
        <v>501</v>
      </c>
      <c r="C10" s="3" t="s">
        <v>14</v>
      </c>
      <c r="D10" s="4">
        <v>1500</v>
      </c>
      <c r="E10" s="4">
        <v>1000</v>
      </c>
      <c r="G10" s="4">
        <f t="shared" si="0"/>
        <v>2500</v>
      </c>
    </row>
    <row r="11" spans="1:16384" x14ac:dyDescent="0.3">
      <c r="A11" s="3" t="s">
        <v>13</v>
      </c>
      <c r="B11" s="3">
        <v>503</v>
      </c>
      <c r="C11" s="3" t="s">
        <v>15</v>
      </c>
      <c r="D11" s="4">
        <v>10000</v>
      </c>
      <c r="E11" s="4">
        <v>2500</v>
      </c>
      <c r="G11" s="4">
        <f t="shared" si="0"/>
        <v>12500</v>
      </c>
    </row>
    <row r="12" spans="1:16384" x14ac:dyDescent="0.3">
      <c r="A12" s="3" t="s">
        <v>13</v>
      </c>
      <c r="B12" s="3">
        <v>520</v>
      </c>
      <c r="C12" s="3" t="s">
        <v>16</v>
      </c>
      <c r="D12" s="4">
        <v>5000</v>
      </c>
      <c r="E12" s="4">
        <v>1500</v>
      </c>
      <c r="G12" s="4">
        <f t="shared" si="0"/>
        <v>6500</v>
      </c>
    </row>
    <row r="13" spans="1:16384" x14ac:dyDescent="0.3">
      <c r="A13" s="3" t="s">
        <v>13</v>
      </c>
      <c r="B13" s="3">
        <v>521</v>
      </c>
      <c r="C13" s="3" t="s">
        <v>17</v>
      </c>
      <c r="D13" s="4">
        <v>2500</v>
      </c>
      <c r="E13" s="4">
        <v>2500</v>
      </c>
      <c r="G13" s="4">
        <f t="shared" si="0"/>
        <v>5000</v>
      </c>
    </row>
    <row r="14" spans="1:16384" x14ac:dyDescent="0.3">
      <c r="A14" s="3" t="s">
        <v>13</v>
      </c>
      <c r="B14" s="3">
        <v>616</v>
      </c>
      <c r="C14" s="3" t="s">
        <v>18</v>
      </c>
      <c r="D14" s="4">
        <v>0</v>
      </c>
      <c r="E14" s="4">
        <v>6000</v>
      </c>
      <c r="G14" s="4">
        <f t="shared" si="0"/>
        <v>6000</v>
      </c>
    </row>
    <row r="15" spans="1:16384" x14ac:dyDescent="0.3">
      <c r="A15" s="3" t="s">
        <v>9</v>
      </c>
      <c r="B15" s="3">
        <v>816</v>
      </c>
      <c r="C15" s="3" t="s">
        <v>19</v>
      </c>
      <c r="D15" s="4">
        <v>24000</v>
      </c>
      <c r="E15" s="4">
        <v>3000</v>
      </c>
      <c r="G15" s="4">
        <f t="shared" si="0"/>
        <v>27000</v>
      </c>
    </row>
    <row r="16" spans="1:16384" x14ac:dyDescent="0.3">
      <c r="A16" s="3" t="s">
        <v>20</v>
      </c>
      <c r="B16" s="3">
        <v>817</v>
      </c>
      <c r="C16" s="3" t="s">
        <v>21</v>
      </c>
      <c r="D16" s="4">
        <v>3000</v>
      </c>
      <c r="E16" s="4">
        <v>1000</v>
      </c>
      <c r="G16" s="4">
        <f t="shared" si="0"/>
        <v>4000</v>
      </c>
    </row>
    <row r="17" spans="1:7" x14ac:dyDescent="0.3">
      <c r="A17" s="3" t="s">
        <v>22</v>
      </c>
      <c r="B17" s="3">
        <v>901</v>
      </c>
      <c r="C17" s="3" t="s">
        <v>23</v>
      </c>
      <c r="D17" s="4">
        <v>2160</v>
      </c>
      <c r="E17" s="4">
        <v>1000</v>
      </c>
      <c r="G17" s="4">
        <f t="shared" si="0"/>
        <v>3160</v>
      </c>
    </row>
    <row r="18" spans="1:7" x14ac:dyDescent="0.3">
      <c r="A18" s="3" t="s">
        <v>22</v>
      </c>
      <c r="B18" s="3">
        <v>915</v>
      </c>
      <c r="C18" s="3" t="s">
        <v>24</v>
      </c>
      <c r="D18" s="4">
        <v>19550</v>
      </c>
      <c r="F18" s="4">
        <v>19550</v>
      </c>
      <c r="G18" s="4">
        <f t="shared" si="0"/>
        <v>0</v>
      </c>
    </row>
    <row r="19" spans="1:7" x14ac:dyDescent="0.3">
      <c r="A19" s="3" t="s">
        <v>22</v>
      </c>
      <c r="B19" s="3">
        <v>920</v>
      </c>
      <c r="C19" s="3" t="s">
        <v>25</v>
      </c>
      <c r="D19" s="4">
        <v>1400</v>
      </c>
      <c r="E19" s="4">
        <v>100</v>
      </c>
      <c r="G19" s="4">
        <f t="shared" si="0"/>
        <v>1500</v>
      </c>
    </row>
    <row r="20" spans="1:7" x14ac:dyDescent="0.3">
      <c r="A20" s="3" t="s">
        <v>11</v>
      </c>
      <c r="B20" s="3">
        <v>1030</v>
      </c>
      <c r="C20" s="3" t="s">
        <v>26</v>
      </c>
      <c r="D20" s="4">
        <v>21165</v>
      </c>
      <c r="E20" s="4">
        <v>9255</v>
      </c>
      <c r="G20" s="4">
        <f t="shared" si="0"/>
        <v>30420</v>
      </c>
    </row>
    <row r="21" spans="1:7" x14ac:dyDescent="0.3">
      <c r="A21" s="3" t="s">
        <v>20</v>
      </c>
      <c r="B21" s="3">
        <v>1045</v>
      </c>
      <c r="C21" s="3" t="s">
        <v>32</v>
      </c>
      <c r="D21" s="4">
        <v>7500</v>
      </c>
      <c r="F21" s="4">
        <v>390</v>
      </c>
      <c r="G21" s="4">
        <f t="shared" si="0"/>
        <v>7110</v>
      </c>
    </row>
    <row r="22" spans="1:7" x14ac:dyDescent="0.3">
      <c r="A22" s="3" t="s">
        <v>13</v>
      </c>
      <c r="B22" s="3">
        <v>1078</v>
      </c>
      <c r="C22" s="3" t="s">
        <v>27</v>
      </c>
      <c r="D22" s="4">
        <v>11500</v>
      </c>
      <c r="E22" s="4">
        <v>5000</v>
      </c>
      <c r="G22" s="4">
        <f t="shared" si="0"/>
        <v>16500</v>
      </c>
    </row>
    <row r="23" spans="1:7" x14ac:dyDescent="0.3">
      <c r="A23" s="3" t="s">
        <v>20</v>
      </c>
      <c r="B23" s="3">
        <v>1111</v>
      </c>
      <c r="C23" s="3" t="s">
        <v>33</v>
      </c>
      <c r="D23" s="4">
        <v>7500</v>
      </c>
      <c r="E23" s="4">
        <v>390</v>
      </c>
      <c r="G23" s="4">
        <f t="shared" si="0"/>
        <v>7890</v>
      </c>
    </row>
    <row r="24" spans="1:7" x14ac:dyDescent="0.3">
      <c r="A24" s="3" t="s">
        <v>13</v>
      </c>
      <c r="B24" s="3">
        <v>1304</v>
      </c>
      <c r="C24" s="3" t="s">
        <v>28</v>
      </c>
      <c r="D24" s="4">
        <v>12000</v>
      </c>
      <c r="E24" s="4">
        <v>6500</v>
      </c>
      <c r="G24" s="4">
        <f t="shared" si="0"/>
        <v>18500</v>
      </c>
    </row>
    <row r="25" spans="1:7" x14ac:dyDescent="0.3">
      <c r="A25" s="3" t="s">
        <v>13</v>
      </c>
      <c r="B25" s="3">
        <v>1311</v>
      </c>
      <c r="C25" s="3" t="s">
        <v>29</v>
      </c>
      <c r="D25" s="4">
        <v>20000</v>
      </c>
      <c r="E25" s="4">
        <v>5000</v>
      </c>
      <c r="G25" s="4">
        <f t="shared" si="0"/>
        <v>25000</v>
      </c>
    </row>
    <row r="26" spans="1:7" x14ac:dyDescent="0.3">
      <c r="A26" s="3" t="s">
        <v>13</v>
      </c>
      <c r="B26" s="3">
        <v>1315</v>
      </c>
      <c r="C26" s="3" t="s">
        <v>30</v>
      </c>
      <c r="D26" s="4">
        <v>4000</v>
      </c>
      <c r="E26" s="4">
        <v>1000</v>
      </c>
      <c r="G26" s="4">
        <f t="shared" si="0"/>
        <v>5000</v>
      </c>
    </row>
    <row r="27" spans="1:7" x14ac:dyDescent="0.3">
      <c r="A27" s="3" t="s">
        <v>11</v>
      </c>
      <c r="B27" s="3">
        <v>1548</v>
      </c>
      <c r="C27" s="3" t="s">
        <v>34</v>
      </c>
      <c r="D27" s="4">
        <v>1500</v>
      </c>
      <c r="E27" s="4">
        <v>2500</v>
      </c>
      <c r="G27" s="4">
        <f t="shared" si="0"/>
        <v>4000</v>
      </c>
    </row>
    <row r="28" spans="1:7" x14ac:dyDescent="0.3">
      <c r="A28" s="3" t="s">
        <v>11</v>
      </c>
      <c r="B28" s="3">
        <v>1551</v>
      </c>
      <c r="C28" s="3" t="s">
        <v>35</v>
      </c>
      <c r="D28" s="4">
        <v>22500</v>
      </c>
      <c r="E28" s="4">
        <v>100</v>
      </c>
      <c r="G28" s="4">
        <f t="shared" si="0"/>
        <v>22600</v>
      </c>
    </row>
    <row r="29" spans="1:7" x14ac:dyDescent="0.3">
      <c r="A29" s="3" t="s">
        <v>13</v>
      </c>
      <c r="B29" s="3">
        <v>1603</v>
      </c>
      <c r="C29" s="3" t="s">
        <v>31</v>
      </c>
      <c r="D29" s="4">
        <v>1500</v>
      </c>
      <c r="E29" s="4">
        <v>1000</v>
      </c>
      <c r="G29" s="4">
        <f t="shared" si="0"/>
        <v>2500</v>
      </c>
    </row>
    <row r="30" spans="1:7" x14ac:dyDescent="0.3">
      <c r="A30" s="3" t="s">
        <v>11</v>
      </c>
      <c r="B30" s="3">
        <v>1710</v>
      </c>
      <c r="C30" s="3" t="s">
        <v>37</v>
      </c>
      <c r="D30" s="4">
        <v>15000</v>
      </c>
      <c r="E30" s="4">
        <v>2500</v>
      </c>
      <c r="G30" s="4">
        <f t="shared" si="0"/>
        <v>17500</v>
      </c>
    </row>
    <row r="31" spans="1:7" x14ac:dyDescent="0.3">
      <c r="A31" s="3" t="s">
        <v>11</v>
      </c>
      <c r="B31" s="3">
        <v>1720</v>
      </c>
      <c r="C31" s="3" t="s">
        <v>36</v>
      </c>
      <c r="D31" s="4">
        <v>0</v>
      </c>
      <c r="E31" s="4">
        <v>12500</v>
      </c>
      <c r="G31" s="4">
        <f t="shared" si="0"/>
        <v>12500</v>
      </c>
    </row>
    <row r="32" spans="1:7" x14ac:dyDescent="0.3">
      <c r="A32" s="3" t="s">
        <v>11</v>
      </c>
      <c r="B32" s="3">
        <v>1731</v>
      </c>
      <c r="C32" s="3" t="s">
        <v>38</v>
      </c>
      <c r="D32" s="4">
        <v>5000</v>
      </c>
      <c r="E32" s="4">
        <v>6000</v>
      </c>
      <c r="G32" s="4">
        <f t="shared" si="0"/>
        <v>11000</v>
      </c>
    </row>
    <row r="33" spans="1:11" x14ac:dyDescent="0.3">
      <c r="A33" s="3" t="s">
        <v>11</v>
      </c>
      <c r="B33" s="3">
        <v>1735</v>
      </c>
      <c r="C33" s="3" t="s">
        <v>39</v>
      </c>
      <c r="D33" s="4">
        <v>4000</v>
      </c>
      <c r="E33" s="4">
        <v>10000</v>
      </c>
      <c r="G33" s="4">
        <f t="shared" si="0"/>
        <v>14000</v>
      </c>
    </row>
    <row r="34" spans="1:11" x14ac:dyDescent="0.3">
      <c r="A34" s="3" t="s">
        <v>11</v>
      </c>
      <c r="B34" s="3">
        <v>1740</v>
      </c>
      <c r="C34" s="3" t="s">
        <v>40</v>
      </c>
      <c r="D34" s="4">
        <v>29000</v>
      </c>
      <c r="E34" s="4">
        <v>2500</v>
      </c>
      <c r="G34" s="4">
        <f t="shared" si="0"/>
        <v>31500</v>
      </c>
    </row>
    <row r="35" spans="1:11" x14ac:dyDescent="0.3">
      <c r="A35" s="3" t="s">
        <v>13</v>
      </c>
      <c r="B35" s="3">
        <v>1851</v>
      </c>
      <c r="C35" s="3" t="s">
        <v>41</v>
      </c>
      <c r="D35" s="4">
        <v>31000</v>
      </c>
      <c r="E35" s="4">
        <v>3000</v>
      </c>
      <c r="G35" s="4">
        <f t="shared" si="0"/>
        <v>34000</v>
      </c>
    </row>
    <row r="36" spans="1:11" x14ac:dyDescent="0.3">
      <c r="A36" s="3" t="s">
        <v>13</v>
      </c>
      <c r="B36" s="3">
        <v>2016</v>
      </c>
      <c r="C36" s="3" t="s">
        <v>48</v>
      </c>
      <c r="D36" s="4">
        <v>25000</v>
      </c>
      <c r="E36" s="4">
        <v>75000</v>
      </c>
      <c r="G36" s="4">
        <f t="shared" si="0"/>
        <v>100000</v>
      </c>
    </row>
    <row r="37" spans="1:11" x14ac:dyDescent="0.3">
      <c r="A37" s="3" t="s">
        <v>13</v>
      </c>
      <c r="B37" s="3">
        <v>2052</v>
      </c>
      <c r="C37" s="3" t="s">
        <v>73</v>
      </c>
      <c r="D37" s="4">
        <v>20000</v>
      </c>
      <c r="E37" s="4">
        <v>50000</v>
      </c>
      <c r="G37" s="4">
        <f t="shared" si="0"/>
        <v>70000</v>
      </c>
    </row>
    <row r="38" spans="1:11" s="13" customFormat="1" x14ac:dyDescent="0.3">
      <c r="A38" s="3" t="s">
        <v>42</v>
      </c>
      <c r="B38" s="3">
        <v>2196</v>
      </c>
      <c r="C38" s="3" t="s">
        <v>43</v>
      </c>
      <c r="D38" s="4">
        <v>4000</v>
      </c>
      <c r="E38" s="4">
        <v>2000</v>
      </c>
      <c r="F38" s="4"/>
      <c r="G38" s="4">
        <f t="shared" si="0"/>
        <v>6000</v>
      </c>
      <c r="H38" s="5"/>
      <c r="I38" s="12"/>
      <c r="J38" s="12"/>
      <c r="K38" s="12"/>
    </row>
    <row r="39" spans="1:11" s="13" customFormat="1" x14ac:dyDescent="0.3">
      <c r="A39" s="3" t="s">
        <v>13</v>
      </c>
      <c r="B39" s="3">
        <v>2327</v>
      </c>
      <c r="C39" s="3" t="s">
        <v>44</v>
      </c>
      <c r="D39" s="4">
        <v>25000</v>
      </c>
      <c r="E39" s="4">
        <v>50000</v>
      </c>
      <c r="F39" s="4"/>
      <c r="G39" s="4">
        <f t="shared" si="0"/>
        <v>75000</v>
      </c>
      <c r="H39" s="5"/>
      <c r="I39" s="12"/>
      <c r="J39" s="12"/>
      <c r="K39" s="12"/>
    </row>
    <row r="40" spans="1:11" s="13" customFormat="1" x14ac:dyDescent="0.3">
      <c r="A40" s="3" t="s">
        <v>13</v>
      </c>
      <c r="B40" s="3">
        <v>2334</v>
      </c>
      <c r="C40" s="3" t="s">
        <v>45</v>
      </c>
      <c r="D40" s="4">
        <v>10150</v>
      </c>
      <c r="E40" s="4"/>
      <c r="F40" s="4">
        <v>10150</v>
      </c>
      <c r="G40" s="4">
        <f t="shared" si="0"/>
        <v>0</v>
      </c>
      <c r="H40" s="5"/>
      <c r="I40" s="12"/>
      <c r="J40" s="12"/>
      <c r="K40" s="12"/>
    </row>
    <row r="41" spans="1:11" s="13" customFormat="1" x14ac:dyDescent="0.3">
      <c r="A41" s="3" t="s">
        <v>13</v>
      </c>
      <c r="B41" s="3">
        <v>2414</v>
      </c>
      <c r="C41" s="3" t="s">
        <v>53</v>
      </c>
      <c r="D41" s="4">
        <v>31000</v>
      </c>
      <c r="E41" s="4"/>
      <c r="F41" s="4">
        <v>20000</v>
      </c>
      <c r="G41" s="4">
        <f t="shared" si="0"/>
        <v>11000</v>
      </c>
      <c r="H41" s="5"/>
      <c r="I41" s="12"/>
      <c r="J41" s="12"/>
      <c r="K41" s="12"/>
    </row>
    <row r="42" spans="1:11" s="13" customFormat="1" x14ac:dyDescent="0.3">
      <c r="A42" s="3" t="s">
        <v>13</v>
      </c>
      <c r="B42" s="3">
        <v>2417</v>
      </c>
      <c r="C42" s="3" t="s">
        <v>49</v>
      </c>
      <c r="D42" s="4">
        <v>20000</v>
      </c>
      <c r="E42" s="4">
        <v>30000</v>
      </c>
      <c r="F42" s="4"/>
      <c r="G42" s="4">
        <f t="shared" si="0"/>
        <v>50000</v>
      </c>
      <c r="H42" s="5"/>
      <c r="I42" s="12"/>
      <c r="J42" s="12"/>
      <c r="K42" s="12"/>
    </row>
    <row r="43" spans="1:11" s="13" customFormat="1" x14ac:dyDescent="0.3">
      <c r="A43" s="3" t="s">
        <v>13</v>
      </c>
      <c r="B43" s="3">
        <v>2452</v>
      </c>
      <c r="C43" s="3" t="s">
        <v>47</v>
      </c>
      <c r="D43" s="4">
        <v>30000</v>
      </c>
      <c r="E43" s="4"/>
      <c r="F43" s="4">
        <v>30000</v>
      </c>
      <c r="G43" s="4">
        <f t="shared" si="0"/>
        <v>0</v>
      </c>
      <c r="H43" s="5"/>
      <c r="I43" s="12"/>
      <c r="J43" s="12"/>
      <c r="K43" s="12"/>
    </row>
    <row r="44" spans="1:11" s="13" customFormat="1" x14ac:dyDescent="0.3">
      <c r="A44" s="3" t="s">
        <v>13</v>
      </c>
      <c r="B44" s="3">
        <v>2471</v>
      </c>
      <c r="C44" s="3" t="s">
        <v>52</v>
      </c>
      <c r="D44" s="4">
        <v>120000</v>
      </c>
      <c r="E44" s="4">
        <v>29000</v>
      </c>
      <c r="F44" s="4"/>
      <c r="G44" s="4">
        <f t="shared" si="0"/>
        <v>149000</v>
      </c>
      <c r="H44" s="5"/>
      <c r="I44" s="12"/>
      <c r="J44" s="12"/>
      <c r="K44" s="12"/>
    </row>
    <row r="45" spans="1:11" x14ac:dyDescent="0.3">
      <c r="A45" s="3" t="s">
        <v>13</v>
      </c>
      <c r="B45" s="3">
        <v>2486</v>
      </c>
      <c r="C45" s="3" t="s">
        <v>46</v>
      </c>
      <c r="D45" s="4">
        <v>0</v>
      </c>
      <c r="E45" s="4">
        <v>50000</v>
      </c>
      <c r="G45" s="4">
        <f t="shared" si="0"/>
        <v>50000</v>
      </c>
    </row>
    <row r="46" spans="1:11" x14ac:dyDescent="0.3">
      <c r="A46" s="3" t="s">
        <v>13</v>
      </c>
      <c r="B46" s="3">
        <v>2488</v>
      </c>
      <c r="C46" s="3" t="s">
        <v>54</v>
      </c>
      <c r="D46" s="4">
        <v>35000</v>
      </c>
      <c r="F46" s="4">
        <v>11000</v>
      </c>
      <c r="G46" s="4">
        <f t="shared" si="0"/>
        <v>24000</v>
      </c>
    </row>
    <row r="47" spans="1:11" x14ac:dyDescent="0.3">
      <c r="A47" s="3" t="s">
        <v>13</v>
      </c>
      <c r="B47" s="3">
        <v>2540</v>
      </c>
      <c r="C47" s="3" t="s">
        <v>50</v>
      </c>
      <c r="D47" s="4">
        <v>35000</v>
      </c>
      <c r="E47" s="4">
        <v>32000</v>
      </c>
      <c r="G47" s="4">
        <f t="shared" si="0"/>
        <v>67000</v>
      </c>
    </row>
    <row r="48" spans="1:11" x14ac:dyDescent="0.3">
      <c r="A48" s="3" t="s">
        <v>13</v>
      </c>
      <c r="B48" s="3">
        <v>2682</v>
      </c>
      <c r="C48" s="3" t="s">
        <v>51</v>
      </c>
      <c r="D48" s="4">
        <v>0</v>
      </c>
      <c r="E48" s="4">
        <v>27000</v>
      </c>
      <c r="G48" s="4">
        <f t="shared" si="0"/>
        <v>27000</v>
      </c>
    </row>
    <row r="49" spans="1:8" x14ac:dyDescent="0.3">
      <c r="B49" s="3"/>
      <c r="G49" s="4">
        <f t="shared" si="0"/>
        <v>0</v>
      </c>
    </row>
    <row r="50" spans="1:8" x14ac:dyDescent="0.3">
      <c r="B50" s="3"/>
      <c r="G50" s="4">
        <f t="shared" si="0"/>
        <v>0</v>
      </c>
    </row>
    <row r="51" spans="1:8" x14ac:dyDescent="0.3">
      <c r="B51" s="3"/>
    </row>
    <row r="52" spans="1:8" x14ac:dyDescent="0.3">
      <c r="A52" s="9"/>
      <c r="B52" s="10"/>
      <c r="C52" s="3" t="s">
        <v>55</v>
      </c>
      <c r="D52" s="14">
        <f>SUM(D8:D51)</f>
        <v>618925</v>
      </c>
      <c r="E52" s="14">
        <f>SUM(E8:E51)</f>
        <v>433845</v>
      </c>
      <c r="F52" s="14">
        <f>SUM(F8:F51)</f>
        <v>91090</v>
      </c>
      <c r="G52" s="14">
        <f>SUM(G8:G51)</f>
        <v>961680</v>
      </c>
    </row>
    <row r="53" spans="1:8" ht="13.5" customHeight="1" x14ac:dyDescent="0.3">
      <c r="D53" s="4" t="s">
        <v>56</v>
      </c>
      <c r="E53" s="4">
        <f>SUM(E8:E35)</f>
        <v>88845</v>
      </c>
      <c r="F53" s="4">
        <f>SUM(F8:F35)</f>
        <v>19940</v>
      </c>
    </row>
    <row r="54" spans="1:8" ht="13.5" customHeight="1" x14ac:dyDescent="0.3"/>
    <row r="55" spans="1:8" ht="13.5" customHeight="1" x14ac:dyDescent="0.3">
      <c r="D55" s="4" t="s">
        <v>57</v>
      </c>
      <c r="E55" s="4">
        <f>SUM(E36:E51)</f>
        <v>345000</v>
      </c>
      <c r="F55" s="4">
        <f>SUM(F36:F51)</f>
        <v>71150</v>
      </c>
    </row>
    <row r="56" spans="1:8" x14ac:dyDescent="0.3">
      <c r="C56" s="15"/>
      <c r="D56" s="3" t="s">
        <v>58</v>
      </c>
      <c r="F56" s="4">
        <f>SUM(F51)</f>
        <v>0</v>
      </c>
    </row>
    <row r="57" spans="1:8" x14ac:dyDescent="0.3">
      <c r="C57" s="15"/>
      <c r="D57" s="14" t="s">
        <v>59</v>
      </c>
      <c r="E57" s="14">
        <f>SUM(E53:E56)</f>
        <v>433845</v>
      </c>
      <c r="F57" s="14">
        <f>SUM(F53:F56)</f>
        <v>91090</v>
      </c>
    </row>
    <row r="58" spans="1:8" x14ac:dyDescent="0.3">
      <c r="C58" s="15"/>
      <c r="D58" s="14"/>
      <c r="E58" s="14"/>
      <c r="F58" s="14"/>
    </row>
    <row r="59" spans="1:8" x14ac:dyDescent="0.3">
      <c r="C59" s="15"/>
      <c r="D59" s="14"/>
      <c r="E59" s="14"/>
      <c r="F59" s="14"/>
    </row>
    <row r="60" spans="1:8" ht="24.6" x14ac:dyDescent="0.4">
      <c r="A60" s="7" t="s">
        <v>60</v>
      </c>
      <c r="C60" s="9"/>
    </row>
    <row r="61" spans="1:8" ht="31.8" x14ac:dyDescent="0.5">
      <c r="A61" s="8"/>
      <c r="C61" s="9"/>
      <c r="H61" s="16"/>
    </row>
    <row r="62" spans="1:8" x14ac:dyDescent="0.3">
      <c r="A62" s="9" t="s">
        <v>2</v>
      </c>
      <c r="B62" s="10" t="s">
        <v>3</v>
      </c>
      <c r="C62" s="9" t="s">
        <v>4</v>
      </c>
      <c r="D62" s="11" t="s">
        <v>5</v>
      </c>
      <c r="E62" s="11" t="s">
        <v>6</v>
      </c>
      <c r="F62" s="11" t="s">
        <v>7</v>
      </c>
      <c r="G62" s="11" t="s">
        <v>8</v>
      </c>
    </row>
    <row r="63" spans="1:8" x14ac:dyDescent="0.3">
      <c r="B63" s="3"/>
      <c r="C63" s="17" t="s">
        <v>61</v>
      </c>
      <c r="E63" s="4">
        <v>22565</v>
      </c>
      <c r="G63" s="4">
        <f t="shared" ref="G63:G75" si="1">D63+E63-F63</f>
        <v>22565</v>
      </c>
    </row>
    <row r="64" spans="1:8" x14ac:dyDescent="0.3">
      <c r="A64" s="3" t="s">
        <v>9</v>
      </c>
      <c r="B64" s="3">
        <v>1115</v>
      </c>
      <c r="C64" s="18" t="s">
        <v>62</v>
      </c>
      <c r="D64" s="4">
        <v>545000</v>
      </c>
      <c r="E64" s="4">
        <v>180000</v>
      </c>
      <c r="G64" s="4">
        <f t="shared" si="1"/>
        <v>725000</v>
      </c>
    </row>
    <row r="65" spans="1:14" x14ac:dyDescent="0.3">
      <c r="A65" s="3" t="s">
        <v>9</v>
      </c>
      <c r="B65" s="3">
        <v>1122</v>
      </c>
      <c r="C65" s="18" t="s">
        <v>63</v>
      </c>
      <c r="D65" s="4">
        <v>180000</v>
      </c>
      <c r="F65" s="4">
        <v>180000</v>
      </c>
      <c r="G65" s="4">
        <f t="shared" si="1"/>
        <v>0</v>
      </c>
    </row>
    <row r="66" spans="1:14" x14ac:dyDescent="0.3">
      <c r="A66" s="3" t="s">
        <v>9</v>
      </c>
      <c r="B66" s="3">
        <v>2116</v>
      </c>
      <c r="C66" s="18" t="s">
        <v>64</v>
      </c>
      <c r="D66" s="4">
        <v>257000</v>
      </c>
      <c r="E66" s="4">
        <v>13985</v>
      </c>
      <c r="G66" s="4">
        <f t="shared" si="1"/>
        <v>270985</v>
      </c>
    </row>
    <row r="67" spans="1:14" x14ac:dyDescent="0.3">
      <c r="A67" s="3" t="s">
        <v>11</v>
      </c>
      <c r="B67" s="3">
        <v>2112</v>
      </c>
      <c r="C67" s="3" t="s">
        <v>65</v>
      </c>
      <c r="D67" s="4">
        <v>0</v>
      </c>
      <c r="E67" s="4">
        <v>10000</v>
      </c>
      <c r="G67" s="4">
        <f t="shared" si="1"/>
        <v>10000</v>
      </c>
    </row>
    <row r="68" spans="1:14" x14ac:dyDescent="0.3">
      <c r="A68" s="3" t="s">
        <v>9</v>
      </c>
      <c r="B68" s="3">
        <v>2203</v>
      </c>
      <c r="C68" s="3" t="s">
        <v>26</v>
      </c>
      <c r="D68" s="4">
        <v>21165</v>
      </c>
      <c r="E68" s="4">
        <v>9255</v>
      </c>
      <c r="G68" s="4">
        <f t="shared" si="1"/>
        <v>30420</v>
      </c>
    </row>
    <row r="69" spans="1:14" x14ac:dyDescent="0.3">
      <c r="A69" s="3" t="s">
        <v>11</v>
      </c>
      <c r="B69" s="3">
        <v>3209</v>
      </c>
      <c r="C69" s="3" t="s">
        <v>66</v>
      </c>
      <c r="D69" s="4">
        <v>0</v>
      </c>
      <c r="E69" s="4">
        <v>6100</v>
      </c>
      <c r="G69" s="4">
        <f t="shared" si="1"/>
        <v>6100</v>
      </c>
    </row>
    <row r="70" spans="1:14" x14ac:dyDescent="0.3">
      <c r="A70" s="3" t="s">
        <v>11</v>
      </c>
      <c r="B70" s="3">
        <v>3515</v>
      </c>
      <c r="C70" s="3" t="s">
        <v>67</v>
      </c>
      <c r="D70" s="4">
        <v>1000</v>
      </c>
      <c r="E70" s="4">
        <v>7000</v>
      </c>
      <c r="G70" s="4">
        <f t="shared" si="1"/>
        <v>8000</v>
      </c>
    </row>
    <row r="71" spans="1:14" x14ac:dyDescent="0.3">
      <c r="A71" s="3" t="s">
        <v>9</v>
      </c>
      <c r="B71" s="3">
        <v>4150</v>
      </c>
      <c r="C71" s="3" t="s">
        <v>64</v>
      </c>
      <c r="D71" s="4">
        <v>600000</v>
      </c>
      <c r="E71" s="4">
        <v>32000</v>
      </c>
      <c r="G71" s="4">
        <f t="shared" si="1"/>
        <v>632000</v>
      </c>
    </row>
    <row r="72" spans="1:14" x14ac:dyDescent="0.3">
      <c r="A72" s="3" t="s">
        <v>13</v>
      </c>
      <c r="B72" s="3">
        <v>4162</v>
      </c>
      <c r="C72" s="3" t="s">
        <v>68</v>
      </c>
      <c r="D72" s="4">
        <v>0</v>
      </c>
      <c r="E72" s="4">
        <v>50000</v>
      </c>
      <c r="G72" s="4">
        <f t="shared" si="1"/>
        <v>50000</v>
      </c>
    </row>
    <row r="73" spans="1:14" x14ac:dyDescent="0.3">
      <c r="A73" s="3" t="s">
        <v>42</v>
      </c>
      <c r="B73" s="3">
        <v>4182</v>
      </c>
      <c r="C73" s="3" t="s">
        <v>69</v>
      </c>
      <c r="D73" s="4">
        <v>4000</v>
      </c>
      <c r="E73" s="4">
        <v>2000</v>
      </c>
      <c r="G73" s="4">
        <f t="shared" si="1"/>
        <v>6000</v>
      </c>
    </row>
    <row r="74" spans="1:14" x14ac:dyDescent="0.3">
      <c r="A74" s="3" t="s">
        <v>11</v>
      </c>
      <c r="B74" s="3">
        <v>4184</v>
      </c>
      <c r="C74" s="3" t="s">
        <v>26</v>
      </c>
      <c r="D74" s="4">
        <v>10150</v>
      </c>
      <c r="F74" s="4">
        <v>10150</v>
      </c>
      <c r="G74" s="4">
        <f t="shared" si="1"/>
        <v>0</v>
      </c>
    </row>
    <row r="75" spans="1:14" x14ac:dyDescent="0.3">
      <c r="A75" s="3" t="s">
        <v>13</v>
      </c>
      <c r="B75" s="3">
        <v>4186</v>
      </c>
      <c r="C75" s="3" t="s">
        <v>70</v>
      </c>
      <c r="D75" s="4">
        <v>0</v>
      </c>
      <c r="E75" s="4">
        <v>200000</v>
      </c>
      <c r="G75" s="4">
        <f t="shared" si="1"/>
        <v>200000</v>
      </c>
    </row>
    <row r="76" spans="1:14" x14ac:dyDescent="0.3">
      <c r="B76" s="3"/>
    </row>
    <row r="77" spans="1:14" s="9" customFormat="1" x14ac:dyDescent="0.3">
      <c r="C77" s="3" t="s">
        <v>55</v>
      </c>
      <c r="D77" s="14">
        <f>SUM(D63:D75)</f>
        <v>1618315</v>
      </c>
      <c r="E77" s="14">
        <f t="shared" ref="E77:G77" si="2">SUM(E63:E75)</f>
        <v>532905</v>
      </c>
      <c r="F77" s="14">
        <f t="shared" si="2"/>
        <v>190150</v>
      </c>
      <c r="G77" s="14">
        <f t="shared" si="2"/>
        <v>1961070</v>
      </c>
      <c r="H77" s="5"/>
      <c r="I77" s="10"/>
      <c r="J77" s="10"/>
      <c r="K77" s="10"/>
      <c r="L77" s="10"/>
      <c r="M77" s="10"/>
      <c r="N77" s="10"/>
    </row>
    <row r="78" spans="1:14" x14ac:dyDescent="0.3">
      <c r="D78" s="4" t="s">
        <v>56</v>
      </c>
      <c r="E78" s="4">
        <f>SUM(E63:E70)</f>
        <v>248905</v>
      </c>
      <c r="F78" s="4">
        <f>SUM(F64:F70)</f>
        <v>180000</v>
      </c>
    </row>
    <row r="79" spans="1:14" x14ac:dyDescent="0.3">
      <c r="D79" s="4" t="s">
        <v>57</v>
      </c>
      <c r="E79" s="4">
        <f>SUM(E71:E75)</f>
        <v>284000</v>
      </c>
      <c r="F79" s="4">
        <f>SUM(F71:F75)</f>
        <v>10150</v>
      </c>
      <c r="H79" s="4"/>
    </row>
    <row r="80" spans="1:14" x14ac:dyDescent="0.3">
      <c r="D80" s="4" t="s">
        <v>58</v>
      </c>
      <c r="F80" s="4">
        <f>SUM(F75)</f>
        <v>0</v>
      </c>
      <c r="H80" s="4"/>
    </row>
    <row r="81" spans="3:7" x14ac:dyDescent="0.3">
      <c r="D81" s="14" t="s">
        <v>59</v>
      </c>
      <c r="E81" s="14">
        <f>SUM(E78:E80)</f>
        <v>532905</v>
      </c>
      <c r="F81" s="14">
        <f>SUM(F78:F80)</f>
        <v>190150</v>
      </c>
    </row>
    <row r="82" spans="3:7" x14ac:dyDescent="0.3">
      <c r="D82" s="4" t="s">
        <v>71</v>
      </c>
      <c r="E82" s="4">
        <f>SUM(E78+F53-E53-F78)</f>
        <v>0</v>
      </c>
      <c r="G82" s="4">
        <f>SUM(E82-F82)</f>
        <v>0</v>
      </c>
    </row>
    <row r="83" spans="3:7" x14ac:dyDescent="0.3">
      <c r="C83" s="19"/>
      <c r="D83" s="4" t="s">
        <v>72</v>
      </c>
      <c r="E83" s="4">
        <f>SUM(F55-E55+E79-F79)</f>
        <v>0</v>
      </c>
      <c r="G83" s="4">
        <f>SUM(E83-F83)</f>
        <v>0</v>
      </c>
    </row>
    <row r="84" spans="3:7" x14ac:dyDescent="0.3">
      <c r="E84" s="4">
        <f>SUM(E82:E83)</f>
        <v>0</v>
      </c>
      <c r="F84" s="4">
        <f>SUM(F82:F83)</f>
        <v>0</v>
      </c>
      <c r="G84" s="4">
        <f>SUM(G82:G83)</f>
        <v>0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8" scale="79" orientation="portrait" r:id="rId1"/>
  <headerFooter>
    <oddHeader>&amp;RALLEGATO A ALLA DELIBERAZIONE DI CONSIGLIO COMUNALE N.                   DEL 16/06/2020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Alesi</dc:creator>
  <cp:lastModifiedBy>Maria Alesi</cp:lastModifiedBy>
  <cp:lastPrinted>2020-06-16T14:02:39Z</cp:lastPrinted>
  <dcterms:created xsi:type="dcterms:W3CDTF">2020-06-08T10:10:58Z</dcterms:created>
  <dcterms:modified xsi:type="dcterms:W3CDTF">2020-07-28T13:57:48Z</dcterms:modified>
</cp:coreProperties>
</file>